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G\Desktop\تایید شده سری دوم نهایی\چک لیست هاو روشهای اجرایی و فرم ها\"/>
    </mc:Choice>
  </mc:AlternateContent>
  <xr:revisionPtr revIDLastSave="0" documentId="13_ncr:1_{03A6E9B9-569A-419D-804A-626DA9BA4A76}" xr6:coauthVersionLast="47" xr6:coauthVersionMax="47" xr10:uidLastSave="{00000000-0000-0000-0000-000000000000}"/>
  <bookViews>
    <workbookView xWindow="-120" yWindow="-120" windowWidth="20730" windowHeight="11160" tabRatio="683" xr2:uid="{00000000-000D-0000-FFFF-FFFF00000000}"/>
  </bookViews>
  <sheets>
    <sheet name="حسابگر" sheetId="1" r:id="rId1"/>
    <sheet name="گزارش" sheetId="2" r:id="rId2"/>
  </sheets>
  <definedNames>
    <definedName name="_xlnm.Print_Area" localSheetId="0">حسابگر!$AH$5:$AU$25</definedName>
    <definedName name="_xlnm.Print_Area" localSheetId="1">گزارش!$A$1:$L$101</definedName>
    <definedName name="_xlnm.Print_Titles" localSheetId="1">گزارش!$1:$1</definedName>
  </definedNames>
  <calcPr calcId="191029"/>
</workbook>
</file>

<file path=xl/calcChain.xml><?xml version="1.0" encoding="utf-8"?>
<calcChain xmlns="http://schemas.openxmlformats.org/spreadsheetml/2006/main">
  <c r="L18" i="1" l="1"/>
  <c r="C3" i="1"/>
  <c r="G25" i="1"/>
  <c r="I25" i="1"/>
  <c r="H25" i="1"/>
  <c r="G18" i="1"/>
  <c r="I18" i="1"/>
  <c r="H18" i="1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J26" i="2"/>
  <c r="X23" i="1" l="1"/>
  <c r="AC108" i="1" l="1"/>
  <c r="AD108" i="1"/>
  <c r="AE108" i="1" s="1"/>
  <c r="AC10" i="1"/>
  <c r="AD10" i="1"/>
  <c r="AE10" i="1" s="1"/>
  <c r="AC11" i="1"/>
  <c r="AD11" i="1"/>
  <c r="AE11" i="1" s="1"/>
  <c r="AC12" i="1"/>
  <c r="AD12" i="1"/>
  <c r="AE12" i="1" s="1"/>
  <c r="AC13" i="1"/>
  <c r="AD13" i="1"/>
  <c r="AE13" i="1" s="1"/>
  <c r="AC14" i="1"/>
  <c r="AD14" i="1"/>
  <c r="AE14" i="1" s="1"/>
  <c r="AC15" i="1"/>
  <c r="AD15" i="1"/>
  <c r="AE15" i="1" s="1"/>
  <c r="AC16" i="1"/>
  <c r="AD16" i="1"/>
  <c r="AE16" i="1" s="1"/>
  <c r="AC17" i="1"/>
  <c r="AD17" i="1"/>
  <c r="AE17" i="1" s="1"/>
  <c r="AC18" i="1"/>
  <c r="AD18" i="1"/>
  <c r="AE18" i="1" s="1"/>
  <c r="AC19" i="1"/>
  <c r="AD19" i="1"/>
  <c r="AE19" i="1" s="1"/>
  <c r="AC20" i="1"/>
  <c r="AD20" i="1"/>
  <c r="AE20" i="1" s="1"/>
  <c r="AC21" i="1"/>
  <c r="AD21" i="1"/>
  <c r="AE21" i="1" s="1"/>
  <c r="AC22" i="1"/>
  <c r="AD22" i="1"/>
  <c r="AE22" i="1" s="1"/>
  <c r="AC23" i="1"/>
  <c r="AD23" i="1"/>
  <c r="AE23" i="1" s="1"/>
  <c r="AC24" i="1"/>
  <c r="AD24" i="1"/>
  <c r="AE24" i="1" s="1"/>
  <c r="AC25" i="1"/>
  <c r="AD25" i="1"/>
  <c r="AE25" i="1" s="1"/>
  <c r="AC26" i="1"/>
  <c r="AD26" i="1"/>
  <c r="AE26" i="1" s="1"/>
  <c r="AC27" i="1"/>
  <c r="AD27" i="1"/>
  <c r="AE27" i="1" s="1"/>
  <c r="AC28" i="1"/>
  <c r="AD28" i="1"/>
  <c r="AE28" i="1" s="1"/>
  <c r="AC29" i="1"/>
  <c r="AD29" i="1"/>
  <c r="AE29" i="1" s="1"/>
  <c r="AC30" i="1"/>
  <c r="AD30" i="1"/>
  <c r="AE30" i="1" s="1"/>
  <c r="AC31" i="1"/>
  <c r="AD31" i="1"/>
  <c r="AE31" i="1" s="1"/>
  <c r="AC32" i="1"/>
  <c r="AD32" i="1"/>
  <c r="AE32" i="1" s="1"/>
  <c r="AC33" i="1"/>
  <c r="AD33" i="1"/>
  <c r="AE33" i="1" s="1"/>
  <c r="AC34" i="1"/>
  <c r="AD34" i="1"/>
  <c r="AE34" i="1" s="1"/>
  <c r="AC35" i="1"/>
  <c r="AD35" i="1"/>
  <c r="AE35" i="1" s="1"/>
  <c r="AC36" i="1"/>
  <c r="AD36" i="1"/>
  <c r="AE36" i="1" s="1"/>
  <c r="AC37" i="1"/>
  <c r="AD37" i="1"/>
  <c r="AE37" i="1" s="1"/>
  <c r="AC38" i="1"/>
  <c r="AD38" i="1"/>
  <c r="AE38" i="1" s="1"/>
  <c r="AC39" i="1"/>
  <c r="AD39" i="1"/>
  <c r="AE39" i="1" s="1"/>
  <c r="AC40" i="1"/>
  <c r="AD40" i="1"/>
  <c r="AE40" i="1" s="1"/>
  <c r="AC41" i="1"/>
  <c r="AD41" i="1"/>
  <c r="AE41" i="1" s="1"/>
  <c r="AC42" i="1"/>
  <c r="AD42" i="1"/>
  <c r="AE42" i="1" s="1"/>
  <c r="AC43" i="1"/>
  <c r="AD43" i="1"/>
  <c r="AE43" i="1" s="1"/>
  <c r="AC44" i="1"/>
  <c r="AD44" i="1"/>
  <c r="AE44" i="1" s="1"/>
  <c r="AC45" i="1"/>
  <c r="AD45" i="1"/>
  <c r="AE45" i="1" s="1"/>
  <c r="AC46" i="1"/>
  <c r="AD46" i="1"/>
  <c r="AE46" i="1" s="1"/>
  <c r="AC47" i="1"/>
  <c r="AD47" i="1"/>
  <c r="AE47" i="1" s="1"/>
  <c r="AC48" i="1"/>
  <c r="AD48" i="1"/>
  <c r="AE48" i="1" s="1"/>
  <c r="AC49" i="1"/>
  <c r="AD49" i="1"/>
  <c r="AE49" i="1" s="1"/>
  <c r="AC50" i="1"/>
  <c r="AD50" i="1"/>
  <c r="AE50" i="1" s="1"/>
  <c r="AC51" i="1"/>
  <c r="AD51" i="1"/>
  <c r="AE51" i="1" s="1"/>
  <c r="AC52" i="1"/>
  <c r="AD52" i="1"/>
  <c r="AE52" i="1" s="1"/>
  <c r="AC53" i="1"/>
  <c r="AD53" i="1"/>
  <c r="AE53" i="1" s="1"/>
  <c r="AC54" i="1"/>
  <c r="AD54" i="1"/>
  <c r="AE54" i="1" s="1"/>
  <c r="AC55" i="1"/>
  <c r="AD55" i="1"/>
  <c r="AE55" i="1" s="1"/>
  <c r="AC56" i="1"/>
  <c r="AD56" i="1"/>
  <c r="AE56" i="1" s="1"/>
  <c r="AC57" i="1"/>
  <c r="AD57" i="1"/>
  <c r="AE57" i="1" s="1"/>
  <c r="AC58" i="1"/>
  <c r="AD58" i="1"/>
  <c r="AE58" i="1" s="1"/>
  <c r="AC59" i="1"/>
  <c r="AD59" i="1"/>
  <c r="AE59" i="1" s="1"/>
  <c r="AC60" i="1"/>
  <c r="AD60" i="1"/>
  <c r="AE60" i="1" s="1"/>
  <c r="AC61" i="1"/>
  <c r="AD61" i="1"/>
  <c r="AE61" i="1" s="1"/>
  <c r="AC62" i="1"/>
  <c r="AD62" i="1"/>
  <c r="AE62" i="1" s="1"/>
  <c r="AC63" i="1"/>
  <c r="AD63" i="1"/>
  <c r="AE63" i="1" s="1"/>
  <c r="AC64" i="1"/>
  <c r="AD64" i="1"/>
  <c r="AE64" i="1" s="1"/>
  <c r="AC65" i="1"/>
  <c r="AD65" i="1"/>
  <c r="AE65" i="1" s="1"/>
  <c r="AC66" i="1"/>
  <c r="AD66" i="1"/>
  <c r="AE66" i="1" s="1"/>
  <c r="AC67" i="1"/>
  <c r="AD67" i="1"/>
  <c r="AE67" i="1" s="1"/>
  <c r="AC68" i="1"/>
  <c r="AD68" i="1"/>
  <c r="AE68" i="1" s="1"/>
  <c r="AC69" i="1"/>
  <c r="AD69" i="1"/>
  <c r="AE69" i="1" s="1"/>
  <c r="AC70" i="1"/>
  <c r="AD70" i="1"/>
  <c r="AE70" i="1" s="1"/>
  <c r="AC71" i="1"/>
  <c r="AD71" i="1"/>
  <c r="AE71" i="1" s="1"/>
  <c r="AC72" i="1"/>
  <c r="AD72" i="1"/>
  <c r="AE72" i="1" s="1"/>
  <c r="AC73" i="1"/>
  <c r="AD73" i="1"/>
  <c r="AE73" i="1" s="1"/>
  <c r="AC74" i="1"/>
  <c r="AD74" i="1"/>
  <c r="AE74" i="1" s="1"/>
  <c r="AC75" i="1"/>
  <c r="AD75" i="1"/>
  <c r="AE75" i="1" s="1"/>
  <c r="AC76" i="1"/>
  <c r="AD76" i="1"/>
  <c r="AE76" i="1" s="1"/>
  <c r="AC77" i="1"/>
  <c r="AD77" i="1"/>
  <c r="AE77" i="1" s="1"/>
  <c r="AC78" i="1"/>
  <c r="AD78" i="1"/>
  <c r="AE78" i="1" s="1"/>
  <c r="AC79" i="1"/>
  <c r="AD79" i="1"/>
  <c r="AE79" i="1" s="1"/>
  <c r="AC80" i="1"/>
  <c r="AD80" i="1"/>
  <c r="AE80" i="1" s="1"/>
  <c r="AC81" i="1"/>
  <c r="AD81" i="1"/>
  <c r="AE81" i="1" s="1"/>
  <c r="AC82" i="1"/>
  <c r="AD82" i="1"/>
  <c r="AE82" i="1" s="1"/>
  <c r="AC83" i="1"/>
  <c r="AD83" i="1"/>
  <c r="AE83" i="1" s="1"/>
  <c r="AC84" i="1"/>
  <c r="AD84" i="1"/>
  <c r="AE84" i="1" s="1"/>
  <c r="AC85" i="1"/>
  <c r="AD85" i="1"/>
  <c r="AE85" i="1" s="1"/>
  <c r="AC86" i="1"/>
  <c r="AD86" i="1"/>
  <c r="AE86" i="1" s="1"/>
  <c r="AC87" i="1"/>
  <c r="AD87" i="1"/>
  <c r="AE87" i="1" s="1"/>
  <c r="AC88" i="1"/>
  <c r="AD88" i="1"/>
  <c r="AE88" i="1" s="1"/>
  <c r="AC89" i="1"/>
  <c r="AD89" i="1"/>
  <c r="AE89" i="1" s="1"/>
  <c r="AC90" i="1"/>
  <c r="AD90" i="1"/>
  <c r="AE90" i="1" s="1"/>
  <c r="AC91" i="1"/>
  <c r="AD91" i="1"/>
  <c r="AE91" i="1" s="1"/>
  <c r="AC92" i="1"/>
  <c r="AD92" i="1"/>
  <c r="AE92" i="1" s="1"/>
  <c r="AC93" i="1"/>
  <c r="AD93" i="1"/>
  <c r="AE93" i="1" s="1"/>
  <c r="AC94" i="1"/>
  <c r="AD94" i="1"/>
  <c r="AE94" i="1" s="1"/>
  <c r="AC95" i="1"/>
  <c r="AD95" i="1"/>
  <c r="AE95" i="1" s="1"/>
  <c r="AC96" i="1"/>
  <c r="AD96" i="1"/>
  <c r="AE96" i="1" s="1"/>
  <c r="AC97" i="1"/>
  <c r="AD97" i="1"/>
  <c r="AE97" i="1" s="1"/>
  <c r="AC98" i="1"/>
  <c r="AD98" i="1"/>
  <c r="AE98" i="1" s="1"/>
  <c r="AC99" i="1"/>
  <c r="AD99" i="1"/>
  <c r="AE99" i="1" s="1"/>
  <c r="AC100" i="1"/>
  <c r="AD100" i="1"/>
  <c r="AE100" i="1" s="1"/>
  <c r="AC101" i="1"/>
  <c r="AD101" i="1"/>
  <c r="AE101" i="1" s="1"/>
  <c r="AC102" i="1"/>
  <c r="AD102" i="1"/>
  <c r="AE102" i="1" s="1"/>
  <c r="AC103" i="1"/>
  <c r="AD103" i="1"/>
  <c r="AE103" i="1" s="1"/>
  <c r="AC104" i="1"/>
  <c r="AD104" i="1"/>
  <c r="AE104" i="1" s="1"/>
  <c r="AC105" i="1"/>
  <c r="AD105" i="1"/>
  <c r="AE105" i="1" s="1"/>
  <c r="AC106" i="1"/>
  <c r="AD106" i="1"/>
  <c r="AE106" i="1" s="1"/>
  <c r="AC107" i="1"/>
  <c r="AD107" i="1"/>
  <c r="AE107" i="1" s="1"/>
  <c r="AC9" i="1"/>
  <c r="AD9" i="1"/>
  <c r="AE9" i="1" s="1"/>
  <c r="AC109" i="1" l="1"/>
  <c r="AF9" i="1"/>
  <c r="AF107" i="1"/>
  <c r="AF105" i="1"/>
  <c r="AF103" i="1"/>
  <c r="AF101" i="1"/>
  <c r="AF99" i="1"/>
  <c r="AF97" i="1"/>
  <c r="AF95" i="1"/>
  <c r="AF108" i="1"/>
  <c r="AF106" i="1"/>
  <c r="AF104" i="1"/>
  <c r="AF102" i="1"/>
  <c r="AF100" i="1"/>
  <c r="AF98" i="1"/>
  <c r="AF96" i="1"/>
  <c r="AF93" i="1"/>
  <c r="AF91" i="1"/>
  <c r="AF89" i="1"/>
  <c r="AF87" i="1"/>
  <c r="AF85" i="1"/>
  <c r="AF83" i="1"/>
  <c r="AF81" i="1"/>
  <c r="AF79" i="1"/>
  <c r="AF77" i="1"/>
  <c r="AF75" i="1"/>
  <c r="AF73" i="1"/>
  <c r="AF71" i="1"/>
  <c r="AF69" i="1"/>
  <c r="AF67" i="1"/>
  <c r="AF65" i="1"/>
  <c r="AF63" i="1"/>
  <c r="AF61" i="1"/>
  <c r="AF59" i="1"/>
  <c r="AF57" i="1"/>
  <c r="AF55" i="1"/>
  <c r="AF53" i="1"/>
  <c r="AF51" i="1"/>
  <c r="AF49" i="1"/>
  <c r="AF47" i="1"/>
  <c r="AF45" i="1"/>
  <c r="AF43" i="1"/>
  <c r="AF41" i="1"/>
  <c r="AF39" i="1"/>
  <c r="AF37" i="1"/>
  <c r="AF35" i="1"/>
  <c r="AF33" i="1"/>
  <c r="AF31" i="1"/>
  <c r="AF29" i="1"/>
  <c r="AF27" i="1"/>
  <c r="AF25" i="1"/>
  <c r="AF23" i="1"/>
  <c r="AF21" i="1"/>
  <c r="AF19" i="1"/>
  <c r="AF17" i="1"/>
  <c r="AF15" i="1"/>
  <c r="AF13" i="1"/>
  <c r="AF11" i="1"/>
  <c r="AF94" i="1"/>
  <c r="AF92" i="1"/>
  <c r="AF90" i="1"/>
  <c r="AF88" i="1"/>
  <c r="AF86" i="1"/>
  <c r="AF84" i="1"/>
  <c r="AF82" i="1"/>
  <c r="AF80" i="1"/>
  <c r="AF78" i="1"/>
  <c r="AF76" i="1"/>
  <c r="AF74" i="1"/>
  <c r="AF72" i="1"/>
  <c r="AF70" i="1"/>
  <c r="AF68" i="1"/>
  <c r="AF66" i="1"/>
  <c r="AF64" i="1"/>
  <c r="AF62" i="1"/>
  <c r="AF60" i="1"/>
  <c r="AF58" i="1"/>
  <c r="AF56" i="1"/>
  <c r="AF54" i="1"/>
  <c r="AF52" i="1"/>
  <c r="AF50" i="1"/>
  <c r="AF48" i="1"/>
  <c r="AF46" i="1"/>
  <c r="AF44" i="1"/>
  <c r="AF42" i="1"/>
  <c r="AF40" i="1"/>
  <c r="AF38" i="1"/>
  <c r="AF36" i="1"/>
  <c r="AF34" i="1"/>
  <c r="AF32" i="1"/>
  <c r="AF30" i="1"/>
  <c r="AF28" i="1"/>
  <c r="AF26" i="1"/>
  <c r="AF24" i="1"/>
  <c r="AF22" i="1"/>
  <c r="AF20" i="1"/>
  <c r="AF18" i="1"/>
  <c r="AF16" i="1"/>
  <c r="AF14" i="1"/>
  <c r="AF12" i="1"/>
  <c r="AF10" i="1"/>
  <c r="AA36" i="1"/>
  <c r="AA37" i="1"/>
  <c r="Y17" i="1"/>
  <c r="Y16" i="1"/>
  <c r="E10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9" i="1"/>
  <c r="G19" i="2" l="1"/>
  <c r="AF109" i="1"/>
  <c r="B3" i="1" s="1"/>
  <c r="AA109" i="1"/>
  <c r="Y13" i="1" s="1"/>
  <c r="Y11" i="1"/>
  <c r="Y12" i="1" s="1"/>
  <c r="B4" i="1"/>
  <c r="K18" i="1"/>
  <c r="H19" i="2" s="1"/>
  <c r="F19" i="2"/>
  <c r="C4" i="1"/>
  <c r="M18" i="1" s="1"/>
  <c r="K19" i="2" s="1"/>
  <c r="E19" i="2"/>
  <c r="I19" i="2"/>
  <c r="L25" i="1"/>
  <c r="I26" i="2" s="1"/>
  <c r="K25" i="1"/>
  <c r="H26" i="2" s="1"/>
  <c r="M25" i="1" l="1"/>
  <c r="K26" i="2" s="1"/>
  <c r="Y14" i="1"/>
  <c r="Y10" i="1" s="1"/>
  <c r="Y9" i="1"/>
  <c r="E26" i="2" s="1"/>
  <c r="G26" i="2" l="1"/>
  <c r="F26" i="2"/>
</calcChain>
</file>

<file path=xl/sharedStrings.xml><?xml version="1.0" encoding="utf-8"?>
<sst xmlns="http://schemas.openxmlformats.org/spreadsheetml/2006/main" count="77" uniqueCount="50">
  <si>
    <t>شماره</t>
  </si>
  <si>
    <t>داده</t>
  </si>
  <si>
    <t>Xbar</t>
  </si>
  <si>
    <t>SD</t>
  </si>
  <si>
    <t>n</t>
  </si>
  <si>
    <t>CV (%)</t>
  </si>
  <si>
    <t>∑x2</t>
  </si>
  <si>
    <t>∑x</t>
  </si>
  <si>
    <t>x2</t>
  </si>
  <si>
    <t>∑xt</t>
  </si>
  <si>
    <t>∑x2t</t>
  </si>
  <si>
    <t>(∑xt)2</t>
  </si>
  <si>
    <t>nt-1</t>
  </si>
  <si>
    <t>سطح کنترل:</t>
  </si>
  <si>
    <t>آنالیت:</t>
  </si>
  <si>
    <t>همکار:</t>
  </si>
  <si>
    <t>تاریخ:</t>
  </si>
  <si>
    <r>
      <rPr>
        <b/>
        <sz val="14"/>
        <color theme="1"/>
        <rFont val="Calibri"/>
        <family val="2"/>
        <scheme val="minor"/>
      </rPr>
      <t>n</t>
    </r>
    <r>
      <rPr>
        <b/>
        <vertAlign val="subscript"/>
        <sz val="16"/>
        <color theme="1"/>
        <rFont val="Calibri"/>
        <family val="2"/>
        <scheme val="minor"/>
      </rPr>
      <t>t</t>
    </r>
  </si>
  <si>
    <r>
      <rPr>
        <b/>
        <sz val="14"/>
        <color theme="1"/>
        <rFont val="Calibri"/>
        <family val="2"/>
        <scheme val="minor"/>
      </rPr>
      <t>∑x</t>
    </r>
    <r>
      <rPr>
        <b/>
        <vertAlign val="subscript"/>
        <sz val="16"/>
        <color theme="1"/>
        <rFont val="Calibri"/>
        <family val="2"/>
        <scheme val="minor"/>
      </rPr>
      <t>t</t>
    </r>
  </si>
  <si>
    <r>
      <rPr>
        <b/>
        <sz val="14"/>
        <color theme="1"/>
        <rFont val="Calibri"/>
        <family val="2"/>
        <scheme val="minor"/>
      </rPr>
      <t>∑x</t>
    </r>
    <r>
      <rPr>
        <b/>
        <vertAlign val="superscript"/>
        <sz val="16"/>
        <color theme="1"/>
        <rFont val="Calibri"/>
        <family val="2"/>
        <scheme val="minor"/>
      </rPr>
      <t>2</t>
    </r>
    <r>
      <rPr>
        <b/>
        <vertAlign val="subscript"/>
        <sz val="16"/>
        <color theme="1"/>
        <rFont val="Calibri"/>
        <family val="2"/>
        <scheme val="minor"/>
      </rPr>
      <t>t</t>
    </r>
  </si>
  <si>
    <t>اولین خانه با این داده</t>
  </si>
  <si>
    <r>
      <t>ماده</t>
    </r>
    <r>
      <rPr>
        <b/>
        <sz val="12"/>
        <color theme="1"/>
        <rFont val="Calibri"/>
        <family val="2"/>
      </rPr>
      <t>‌</t>
    </r>
    <r>
      <rPr>
        <b/>
        <sz val="12"/>
        <color theme="1"/>
        <rFont val="Calibri"/>
        <family val="2"/>
        <scheme val="minor"/>
      </rPr>
      <t>ی کنترل:</t>
    </r>
  </si>
  <si>
    <t>طول کل دوره:</t>
  </si>
  <si>
    <t>از:</t>
  </si>
  <si>
    <t>تا:</t>
  </si>
  <si>
    <r>
      <t>∑x</t>
    </r>
    <r>
      <rPr>
        <b/>
        <vertAlign val="superscript"/>
        <sz val="16"/>
        <color theme="1"/>
        <rFont val="Calibri"/>
        <family val="2"/>
        <scheme val="minor"/>
      </rPr>
      <t>2</t>
    </r>
    <r>
      <rPr>
        <b/>
        <vertAlign val="subscript"/>
        <sz val="16"/>
        <color theme="1"/>
        <rFont val="Calibri"/>
        <family val="2"/>
        <scheme val="minor"/>
      </rPr>
      <t>t</t>
    </r>
    <r>
      <rPr>
        <b/>
        <sz val="16"/>
        <color theme="1"/>
        <rFont val="Calibri"/>
        <family val="2"/>
        <scheme val="minor"/>
      </rPr>
      <t>:</t>
    </r>
  </si>
  <si>
    <r>
      <t>CV</t>
    </r>
    <r>
      <rPr>
        <b/>
        <vertAlign val="subscript"/>
        <sz val="14"/>
        <color theme="1"/>
        <rFont val="Calibri"/>
        <family val="2"/>
        <scheme val="minor"/>
      </rPr>
      <t>t</t>
    </r>
    <r>
      <rPr>
        <b/>
        <sz val="14"/>
        <color theme="1"/>
        <rFont val="Calibri"/>
        <family val="2"/>
        <scheme val="minor"/>
      </rPr>
      <t xml:space="preserve"> (%)</t>
    </r>
  </si>
  <si>
    <r>
      <t>SD</t>
    </r>
    <r>
      <rPr>
        <b/>
        <vertAlign val="subscript"/>
        <sz val="14"/>
        <color theme="1"/>
        <rFont val="Calibri"/>
        <family val="2"/>
        <scheme val="minor"/>
      </rPr>
      <t>t</t>
    </r>
  </si>
  <si>
    <r>
      <t>n</t>
    </r>
    <r>
      <rPr>
        <b/>
        <vertAlign val="subscript"/>
        <sz val="16"/>
        <color theme="1"/>
        <rFont val="Calibri"/>
        <family val="2"/>
        <scheme val="minor"/>
      </rPr>
      <t>t</t>
    </r>
    <r>
      <rPr>
        <b/>
        <sz val="16"/>
        <color theme="1"/>
        <rFont val="Calibri"/>
        <family val="2"/>
        <scheme val="minor"/>
      </rPr>
      <t>:</t>
    </r>
  </si>
  <si>
    <t>کوچکترین داده</t>
  </si>
  <si>
    <t>بزرگترین داده</t>
  </si>
  <si>
    <t>کنترل داده‌ها</t>
  </si>
  <si>
    <t>میانگین</t>
  </si>
  <si>
    <t>میانگین کل</t>
  </si>
  <si>
    <t>نتیجه‌های انباشتی</t>
  </si>
  <si>
    <t>داده‌های انباشتی تا کنون</t>
  </si>
  <si>
    <t>تعداد رقم‌‌های پشت ممیز:</t>
  </si>
  <si>
    <t>نتیجه‌های این گروه داده</t>
  </si>
  <si>
    <t>حسابگر دقت</t>
  </si>
  <si>
    <r>
      <t>داده</t>
    </r>
    <r>
      <rPr>
        <b/>
        <sz val="16"/>
        <color theme="1"/>
        <rFont val="Calibri"/>
        <family val="2"/>
      </rPr>
      <t>‌</t>
    </r>
    <r>
      <rPr>
        <b/>
        <sz val="16"/>
        <color theme="1"/>
        <rFont val="Calibri"/>
        <family val="2"/>
        <scheme val="minor"/>
      </rPr>
      <t>های انباشتی از قبل</t>
    </r>
  </si>
  <si>
    <t>سازنده:</t>
  </si>
  <si>
    <t>دستگاه:</t>
  </si>
  <si>
    <t>کیت:</t>
  </si>
  <si>
    <t>کاربر:</t>
  </si>
  <si>
    <t>شماره گروه:</t>
  </si>
  <si>
    <t>سطخ:</t>
  </si>
  <si>
    <t>مسئول فنی:</t>
  </si>
  <si>
    <t>گزارش بررسی دقت</t>
  </si>
  <si>
    <t>کنترل:</t>
  </si>
  <si>
    <t>توضیج: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</si>
</sst>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0.000000"/>
  </numFmts>
  <fonts count="30" x14ac:knownFonts="1">
    <font>
      <sz val="11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6"/>
      <color theme="1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0.59999389629810485"/>
      <name val="Calibri"/>
      <family val="2"/>
      <scheme val="minor"/>
    </font>
    <font>
      <b/>
      <sz val="16"/>
      <color theme="1"/>
      <name val="2  Bardiya"/>
      <charset val="178"/>
    </font>
    <font>
      <sz val="26"/>
      <color theme="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b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2  Bardiya"/>
      <charset val="178"/>
    </font>
    <font>
      <sz val="48"/>
      <color theme="1"/>
      <name val="Calibri"/>
      <family val="2"/>
      <charset val="178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b/>
      <sz val="16"/>
      <color theme="1"/>
      <name val="Calibri"/>
      <family val="2"/>
      <charset val="178"/>
      <scheme val="minor"/>
    </font>
    <font>
      <b/>
      <sz val="12"/>
      <color theme="1"/>
      <name val="Calibri"/>
      <family val="2"/>
      <charset val="178"/>
      <scheme val="minor"/>
    </font>
    <font>
      <b/>
      <sz val="24"/>
      <color theme="0"/>
      <name val="2  Bardiya"/>
      <charset val="178"/>
    </font>
    <font>
      <b/>
      <sz val="2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8AEDF"/>
        <bgColor indexed="64"/>
      </patternFill>
    </fill>
    <fill>
      <patternFill patternType="solid">
        <fgColor rgb="FF248829"/>
        <bgColor indexed="64"/>
      </patternFill>
    </fill>
    <fill>
      <patternFill patternType="solid">
        <fgColor rgb="FFFFFF66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ashed">
        <color indexed="64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/>
    <xf numFmtId="0" fontId="10" fillId="0" borderId="0" xfId="0" applyFont="1"/>
    <xf numFmtId="0" fontId="1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vertical="center"/>
    </xf>
    <xf numFmtId="0" fontId="18" fillId="3" borderId="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center" vertical="center"/>
    </xf>
    <xf numFmtId="0" fontId="6" fillId="7" borderId="15" xfId="0" applyFont="1" applyFill="1" applyBorder="1" applyAlignment="1" applyProtection="1">
      <alignment horizontal="center" vertical="center"/>
      <protection locked="0"/>
    </xf>
    <xf numFmtId="0" fontId="6" fillId="9" borderId="15" xfId="0" applyFont="1" applyFill="1" applyBorder="1" applyAlignment="1" applyProtection="1">
      <alignment horizontal="center" vertical="center"/>
      <protection locked="0"/>
    </xf>
    <xf numFmtId="1" fontId="4" fillId="4" borderId="25" xfId="0" applyNumberFormat="1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0" fillId="3" borderId="0" xfId="0" applyFont="1" applyFill="1"/>
    <xf numFmtId="0" fontId="10" fillId="3" borderId="0" xfId="0" applyFont="1" applyFill="1" applyAlignment="1">
      <alignment horizontal="center" vertical="center"/>
    </xf>
    <xf numFmtId="0" fontId="5" fillId="3" borderId="10" xfId="0" applyFont="1" applyFill="1" applyBorder="1" applyAlignment="1">
      <alignment horizontal="right" vertical="center" indent="1"/>
    </xf>
    <xf numFmtId="0" fontId="18" fillId="3" borderId="0" xfId="0" applyFont="1" applyFill="1" applyAlignment="1">
      <alignment horizontal="right" vertical="center" indent="1"/>
    </xf>
    <xf numFmtId="0" fontId="5" fillId="3" borderId="12" xfId="0" applyFont="1" applyFill="1" applyBorder="1" applyAlignment="1">
      <alignment horizontal="right" vertical="center" indent="1"/>
    </xf>
    <xf numFmtId="0" fontId="5" fillId="3" borderId="0" xfId="0" applyFont="1" applyFill="1" applyAlignment="1">
      <alignment horizontal="right" vertical="center" indent="1"/>
    </xf>
    <xf numFmtId="0" fontId="14" fillId="3" borderId="4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 vertical="center"/>
    </xf>
    <xf numFmtId="0" fontId="5" fillId="3" borderId="0" xfId="0" applyFont="1" applyFill="1"/>
    <xf numFmtId="0" fontId="0" fillId="11" borderId="0" xfId="0" applyFill="1"/>
    <xf numFmtId="0" fontId="10" fillId="11" borderId="0" xfId="0" applyFont="1" applyFill="1"/>
    <xf numFmtId="0" fontId="10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top" wrapText="1"/>
    </xf>
    <xf numFmtId="2" fontId="5" fillId="11" borderId="0" xfId="0" applyNumberFormat="1" applyFont="1" applyFill="1" applyAlignment="1">
      <alignment horizontal="center" vertical="center"/>
    </xf>
    <xf numFmtId="0" fontId="11" fillId="11" borderId="0" xfId="0" applyFont="1" applyFill="1" applyAlignment="1">
      <alignment horizontal="right"/>
    </xf>
    <xf numFmtId="0" fontId="11" fillId="11" borderId="0" xfId="0" applyFont="1" applyFill="1" applyAlignment="1">
      <alignment horizontal="center" vertical="center"/>
    </xf>
    <xf numFmtId="0" fontId="25" fillId="11" borderId="0" xfId="0" applyFont="1" applyFill="1"/>
    <xf numFmtId="0" fontId="21" fillId="14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  <protection locked="0"/>
    </xf>
    <xf numFmtId="0" fontId="18" fillId="14" borderId="1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21" fillId="14" borderId="70" xfId="0" applyFont="1" applyFill="1" applyBorder="1" applyAlignment="1">
      <alignment horizontal="center" vertical="center"/>
    </xf>
    <xf numFmtId="0" fontId="18" fillId="14" borderId="70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  <xf numFmtId="0" fontId="23" fillId="4" borderId="49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50" xfId="0" applyFont="1" applyFill="1" applyBorder="1" applyAlignment="1">
      <alignment horizontal="center" vertical="center"/>
    </xf>
    <xf numFmtId="0" fontId="23" fillId="4" borderId="57" xfId="0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 vertical="center"/>
    </xf>
    <xf numFmtId="0" fontId="23" fillId="4" borderId="58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3" fillId="12" borderId="37" xfId="0" applyFont="1" applyFill="1" applyBorder="1" applyAlignment="1">
      <alignment horizontal="center" vertical="center"/>
    </xf>
    <xf numFmtId="0" fontId="3" fillId="12" borderId="38" xfId="0" applyFont="1" applyFill="1" applyBorder="1" applyAlignment="1">
      <alignment horizontal="center" vertical="center"/>
    </xf>
    <xf numFmtId="0" fontId="3" fillId="12" borderId="39" xfId="0" applyFont="1" applyFill="1" applyBorder="1" applyAlignment="1">
      <alignment horizontal="center" vertical="center"/>
    </xf>
    <xf numFmtId="0" fontId="3" fillId="12" borderId="40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6" fillId="3" borderId="37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6" fillId="3" borderId="39" xfId="0" applyFont="1" applyFill="1" applyBorder="1" applyAlignment="1">
      <alignment horizontal="center" vertical="center"/>
    </xf>
    <xf numFmtId="0" fontId="26" fillId="3" borderId="49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6" fillId="3" borderId="5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wrapText="1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52" xfId="0" applyFont="1" applyFill="1" applyBorder="1" applyAlignment="1" applyProtection="1">
      <alignment horizontal="center" vertical="center"/>
      <protection locked="0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46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right" vertical="top" indent="1"/>
    </xf>
    <xf numFmtId="0" fontId="5" fillId="3" borderId="11" xfId="0" applyFont="1" applyFill="1" applyBorder="1" applyAlignment="1">
      <alignment horizontal="right" vertical="top" indent="1"/>
    </xf>
    <xf numFmtId="0" fontId="5" fillId="3" borderId="10" xfId="0" applyFont="1" applyFill="1" applyBorder="1" applyAlignment="1">
      <alignment horizontal="right" vertical="top" inden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right" vertical="top" wrapText="1" indent="1"/>
    </xf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14" fontId="5" fillId="3" borderId="7" xfId="0" applyNumberFormat="1" applyFont="1" applyFill="1" applyBorder="1" applyAlignment="1" applyProtection="1">
      <alignment horizontal="center" vertical="center" readingOrder="2"/>
      <protection locked="0"/>
    </xf>
    <xf numFmtId="0" fontId="5" fillId="3" borderId="8" xfId="0" applyFont="1" applyFill="1" applyBorder="1" applyAlignment="1" applyProtection="1">
      <alignment horizontal="center" vertical="center" readingOrder="2"/>
      <protection locked="0"/>
    </xf>
    <xf numFmtId="0" fontId="10" fillId="11" borderId="0" xfId="0" applyFont="1" applyFill="1" applyAlignment="1">
      <alignment horizontal="right"/>
    </xf>
    <xf numFmtId="2" fontId="12" fillId="3" borderId="9" xfId="0" applyNumberFormat="1" applyFont="1" applyFill="1" applyBorder="1" applyAlignment="1">
      <alignment horizontal="center" vertical="center"/>
    </xf>
    <xf numFmtId="2" fontId="12" fillId="3" borderId="11" xfId="0" applyNumberFormat="1" applyFont="1" applyFill="1" applyBorder="1" applyAlignment="1">
      <alignment horizontal="center" vertical="center"/>
    </xf>
    <xf numFmtId="2" fontId="12" fillId="3" borderId="10" xfId="0" applyNumberFormat="1" applyFont="1" applyFill="1" applyBorder="1" applyAlignment="1">
      <alignment horizontal="center" vertical="center"/>
    </xf>
    <xf numFmtId="2" fontId="12" fillId="3" borderId="32" xfId="0" applyNumberFormat="1" applyFont="1" applyFill="1" applyBorder="1" applyAlignment="1">
      <alignment horizontal="center" vertical="center"/>
    </xf>
    <xf numFmtId="2" fontId="12" fillId="3" borderId="36" xfId="0" applyNumberFormat="1" applyFont="1" applyFill="1" applyBorder="1" applyAlignment="1">
      <alignment horizontal="center" vertical="center"/>
    </xf>
    <xf numFmtId="2" fontId="12" fillId="3" borderId="33" xfId="0" applyNumberFormat="1" applyFont="1" applyFill="1" applyBorder="1" applyAlignment="1">
      <alignment horizontal="center" vertical="center"/>
    </xf>
    <xf numFmtId="0" fontId="21" fillId="10" borderId="26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2" fontId="28" fillId="13" borderId="37" xfId="0" applyNumberFormat="1" applyFont="1" applyFill="1" applyBorder="1" applyAlignment="1">
      <alignment horizontal="center" vertical="center"/>
    </xf>
    <xf numFmtId="2" fontId="28" fillId="13" borderId="38" xfId="0" applyNumberFormat="1" applyFont="1" applyFill="1" applyBorder="1" applyAlignment="1">
      <alignment horizontal="center" vertical="center"/>
    </xf>
    <xf numFmtId="2" fontId="28" fillId="13" borderId="39" xfId="0" applyNumberFormat="1" applyFont="1" applyFill="1" applyBorder="1" applyAlignment="1">
      <alignment horizontal="center" vertical="center"/>
    </xf>
    <xf numFmtId="2" fontId="28" fillId="13" borderId="40" xfId="0" applyNumberFormat="1" applyFont="1" applyFill="1" applyBorder="1" applyAlignment="1">
      <alignment horizontal="center" vertical="center"/>
    </xf>
    <xf numFmtId="2" fontId="28" fillId="13" borderId="5" xfId="0" applyNumberFormat="1" applyFont="1" applyFill="1" applyBorder="1" applyAlignment="1">
      <alignment horizontal="center" vertical="center"/>
    </xf>
    <xf numFmtId="2" fontId="28" fillId="13" borderId="41" xfId="0" applyNumberFormat="1" applyFont="1" applyFill="1" applyBorder="1" applyAlignment="1">
      <alignment horizontal="center" vertical="center"/>
    </xf>
    <xf numFmtId="2" fontId="5" fillId="8" borderId="15" xfId="0" applyNumberFormat="1" applyFont="1" applyFill="1" applyBorder="1" applyAlignment="1">
      <alignment horizontal="center" vertical="center"/>
    </xf>
    <xf numFmtId="2" fontId="5" fillId="8" borderId="64" xfId="0" applyNumberFormat="1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/>
    </xf>
    <xf numFmtId="0" fontId="21" fillId="8" borderId="29" xfId="0" applyFont="1" applyFill="1" applyBorder="1" applyAlignment="1">
      <alignment horizontal="center" vertical="center"/>
    </xf>
    <xf numFmtId="0" fontId="21" fillId="8" borderId="30" xfId="0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 applyProtection="1">
      <alignment horizontal="center" vertical="center" readingOrder="2"/>
      <protection locked="0"/>
    </xf>
    <xf numFmtId="49" fontId="5" fillId="3" borderId="17" xfId="0" applyNumberFormat="1" applyFont="1" applyFill="1" applyBorder="1" applyAlignment="1" applyProtection="1">
      <alignment horizontal="center" vertical="center" readingOrder="2"/>
      <protection locked="0"/>
    </xf>
    <xf numFmtId="49" fontId="5" fillId="3" borderId="19" xfId="0" applyNumberFormat="1" applyFont="1" applyFill="1" applyBorder="1" applyAlignment="1" applyProtection="1">
      <alignment horizontal="center" vertical="center" readingOrder="2"/>
      <protection locked="0"/>
    </xf>
    <xf numFmtId="49" fontId="5" fillId="3" borderId="20" xfId="0" applyNumberFormat="1" applyFont="1" applyFill="1" applyBorder="1" applyAlignment="1" applyProtection="1">
      <alignment horizontal="center" vertical="center" readingOrder="2"/>
      <protection locked="0"/>
    </xf>
    <xf numFmtId="1" fontId="4" fillId="4" borderId="27" xfId="0" applyNumberFormat="1" applyFont="1" applyFill="1" applyBorder="1" applyAlignment="1">
      <alignment horizontal="center" vertical="center"/>
    </xf>
    <xf numFmtId="1" fontId="4" fillId="4" borderId="28" xfId="0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 applyProtection="1">
      <alignment horizontal="center" vertical="center"/>
      <protection locked="0"/>
    </xf>
    <xf numFmtId="0" fontId="6" fillId="7" borderId="12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22" fillId="9" borderId="59" xfId="0" applyFont="1" applyFill="1" applyBorder="1" applyAlignment="1">
      <alignment horizontal="center" vertical="center"/>
    </xf>
    <xf numFmtId="0" fontId="22" fillId="9" borderId="6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2" fillId="9" borderId="6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textRotation="180"/>
    </xf>
    <xf numFmtId="0" fontId="24" fillId="4" borderId="24" xfId="0" applyFont="1" applyFill="1" applyBorder="1" applyAlignment="1">
      <alignment horizontal="center" textRotation="180"/>
    </xf>
    <xf numFmtId="0" fontId="24" fillId="4" borderId="23" xfId="0" applyFont="1" applyFill="1" applyBorder="1" applyAlignment="1">
      <alignment horizontal="center" textRotation="180"/>
    </xf>
    <xf numFmtId="0" fontId="28" fillId="6" borderId="59" xfId="0" applyFont="1" applyFill="1" applyBorder="1" applyAlignment="1">
      <alignment horizontal="center" vertical="center" wrapText="1"/>
    </xf>
    <xf numFmtId="0" fontId="28" fillId="6" borderId="60" xfId="0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0" fontId="28" fillId="6" borderId="61" xfId="0" applyFont="1" applyFill="1" applyBorder="1" applyAlignment="1">
      <alignment horizontal="center" vertical="center" wrapText="1"/>
    </xf>
    <xf numFmtId="0" fontId="28" fillId="6" borderId="62" xfId="0" applyFont="1" applyFill="1" applyBorder="1" applyAlignment="1">
      <alignment horizontal="center" vertical="center" wrapText="1"/>
    </xf>
    <xf numFmtId="0" fontId="28" fillId="6" borderId="63" xfId="0" applyFont="1" applyFill="1" applyBorder="1" applyAlignment="1">
      <alignment horizontal="center" vertical="center" wrapText="1"/>
    </xf>
    <xf numFmtId="0" fontId="13" fillId="3" borderId="67" xfId="0" applyFont="1" applyFill="1" applyBorder="1" applyAlignment="1" applyProtection="1">
      <alignment horizontal="center" vertical="center"/>
      <protection locked="0"/>
    </xf>
    <xf numFmtId="0" fontId="13" fillId="3" borderId="68" xfId="0" applyFont="1" applyFill="1" applyBorder="1" applyAlignment="1" applyProtection="1">
      <alignment horizontal="center" vertical="center"/>
      <protection locked="0"/>
    </xf>
    <xf numFmtId="0" fontId="13" fillId="3" borderId="69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>
      <alignment horizontal="center" wrapText="1"/>
    </xf>
    <xf numFmtId="0" fontId="5" fillId="7" borderId="3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right" vertical="center"/>
      <protection locked="0"/>
    </xf>
    <xf numFmtId="0" fontId="1" fillId="3" borderId="11" xfId="0" applyFont="1" applyFill="1" applyBorder="1" applyAlignment="1" applyProtection="1">
      <alignment horizontal="right" vertical="center"/>
      <protection locked="0"/>
    </xf>
    <xf numFmtId="0" fontId="1" fillId="3" borderId="7" xfId="0" applyFont="1" applyFill="1" applyBorder="1" applyAlignment="1" applyProtection="1">
      <alignment horizontal="right" vertical="center"/>
      <protection locked="0"/>
    </xf>
    <xf numFmtId="0" fontId="1" fillId="3" borderId="5" xfId="0" applyFont="1" applyFill="1" applyBorder="1" applyAlignment="1" applyProtection="1">
      <alignment horizontal="right" vertical="center"/>
      <protection locked="0"/>
    </xf>
    <xf numFmtId="0" fontId="5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65" xfId="0" applyNumberFormat="1" applyFont="1" applyFill="1" applyBorder="1" applyAlignment="1">
      <alignment horizontal="center" vertical="center"/>
    </xf>
    <xf numFmtId="1" fontId="5" fillId="3" borderId="66" xfId="0" applyNumberFormat="1" applyFont="1" applyFill="1" applyBorder="1" applyAlignment="1">
      <alignment horizontal="center" vertical="center"/>
    </xf>
    <xf numFmtId="1" fontId="5" fillId="3" borderId="43" xfId="0" applyNumberFormat="1" applyFont="1" applyFill="1" applyBorder="1" applyAlignment="1">
      <alignment horizontal="center" vertical="center"/>
    </xf>
    <xf numFmtId="1" fontId="5" fillId="3" borderId="52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2" fontId="12" fillId="3" borderId="37" xfId="0" applyNumberFormat="1" applyFont="1" applyFill="1" applyBorder="1" applyAlignment="1">
      <alignment horizontal="center" vertical="center"/>
    </xf>
    <xf numFmtId="2" fontId="12" fillId="3" borderId="38" xfId="0" applyNumberFormat="1" applyFont="1" applyFill="1" applyBorder="1" applyAlignment="1">
      <alignment horizontal="center" vertical="center"/>
    </xf>
    <xf numFmtId="2" fontId="12" fillId="3" borderId="39" xfId="0" applyNumberFormat="1" applyFont="1" applyFill="1" applyBorder="1" applyAlignment="1">
      <alignment horizontal="center" vertical="center"/>
    </xf>
    <xf numFmtId="2" fontId="12" fillId="3" borderId="40" xfId="0" applyNumberFormat="1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2" fontId="12" fillId="3" borderId="41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9" fillId="3" borderId="37" xfId="0" applyFont="1" applyFill="1" applyBorder="1" applyAlignment="1">
      <alignment horizontal="center" vertical="center"/>
    </xf>
    <xf numFmtId="0" fontId="29" fillId="3" borderId="38" xfId="0" applyFont="1" applyFill="1" applyBorder="1" applyAlignment="1">
      <alignment horizontal="center" vertical="center"/>
    </xf>
    <xf numFmtId="0" fontId="29" fillId="3" borderId="39" xfId="0" applyFont="1" applyFill="1" applyBorder="1" applyAlignment="1">
      <alignment horizontal="center" vertical="center"/>
    </xf>
    <xf numFmtId="0" fontId="29" fillId="3" borderId="57" xfId="0" applyFont="1" applyFill="1" applyBorder="1" applyAlignment="1">
      <alignment horizontal="center" vertical="center"/>
    </xf>
    <xf numFmtId="0" fontId="29" fillId="3" borderId="56" xfId="0" applyFont="1" applyFill="1" applyBorder="1" applyAlignment="1">
      <alignment horizontal="center" vertical="center"/>
    </xf>
    <xf numFmtId="0" fontId="29" fillId="3" borderId="5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 applyProtection="1">
      <alignment horizontal="right" vertical="center"/>
      <protection locked="0"/>
    </xf>
    <xf numFmtId="0" fontId="14" fillId="3" borderId="11" xfId="0" applyFont="1" applyFill="1" applyBorder="1" applyAlignment="1" applyProtection="1">
      <alignment horizontal="right" vertical="center"/>
      <protection locked="0"/>
    </xf>
    <xf numFmtId="0" fontId="14" fillId="3" borderId="7" xfId="0" applyFont="1" applyFill="1" applyBorder="1" applyAlignment="1" applyProtection="1">
      <alignment horizontal="right" vertical="center"/>
      <protection locked="0"/>
    </xf>
    <xf numFmtId="0" fontId="14" fillId="3" borderId="5" xfId="0" applyFont="1" applyFill="1" applyBorder="1" applyAlignment="1" applyProtection="1">
      <alignment horizontal="right" vertical="center"/>
      <protection locked="0"/>
    </xf>
    <xf numFmtId="0" fontId="5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248829"/>
      <color rgb="FFF8AEDF"/>
      <color rgb="FF92E69C"/>
      <color rgb="FFF75529"/>
      <color rgb="FFF292D9"/>
      <color rgb="FF61DE0C"/>
      <color rgb="FFEC66C9"/>
      <color rgb="FF7AF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77258</xdr:colOff>
      <xdr:row>5</xdr:row>
      <xdr:rowOff>49742</xdr:rowOff>
    </xdr:from>
    <xdr:to>
      <xdr:col>1</xdr:col>
      <xdr:colOff>495300</xdr:colOff>
      <xdr:row>7</xdr:row>
      <xdr:rowOff>104775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8708" y="887942"/>
          <a:ext cx="418042" cy="369358"/>
        </a:xfrm>
        <a:prstGeom prst="upArrow">
          <a:avLst/>
        </a:prstGeom>
        <a:solidFill>
          <a:srgbClr val="FF0000"/>
        </a:solidFill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42333</xdr:colOff>
      <xdr:row>2</xdr:row>
      <xdr:rowOff>127000</xdr:rowOff>
    </xdr:from>
    <xdr:to>
      <xdr:col>6</xdr:col>
      <xdr:colOff>418041</xdr:colOff>
      <xdr:row>4</xdr:row>
      <xdr:rowOff>84665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137833" y="296333"/>
          <a:ext cx="375708" cy="349249"/>
        </a:xfrm>
        <a:prstGeom prst="leftArrow">
          <a:avLst>
            <a:gd name="adj1" fmla="val 50000"/>
            <a:gd name="adj2" fmla="val 43939"/>
          </a:avLst>
        </a:prstGeom>
        <a:solidFill>
          <a:srgbClr val="FF0000"/>
        </a:solidFill>
        <a:ln w="285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U421"/>
  <sheetViews>
    <sheetView showGridLines="0" tabSelected="1" topLeftCell="A13" zoomScaleNormal="100" workbookViewId="0">
      <selection activeCell="G25" sqref="G25:G26"/>
    </sheetView>
  </sheetViews>
  <sheetFormatPr defaultRowHeight="15" x14ac:dyDescent="0.25"/>
  <cols>
    <col min="1" max="1" width="2.5703125" customWidth="1"/>
    <col min="2" max="2" width="8.5703125" customWidth="1"/>
    <col min="3" max="3" width="1.85546875" customWidth="1"/>
    <col min="4" max="4" width="11.28515625" style="20" customWidth="1"/>
    <col min="5" max="5" width="15.85546875" style="18" customWidth="1"/>
    <col min="6" max="6" width="1.7109375" customWidth="1"/>
    <col min="7" max="7" width="21.7109375" customWidth="1"/>
    <col min="8" max="8" width="16.42578125" customWidth="1"/>
    <col min="9" max="9" width="18.7109375" customWidth="1"/>
    <col min="10" max="10" width="2.28515625" customWidth="1"/>
    <col min="11" max="11" width="9.7109375" customWidth="1"/>
    <col min="12" max="12" width="21.28515625" customWidth="1"/>
    <col min="13" max="13" width="23.28515625" customWidth="1"/>
    <col min="14" max="14" width="19" customWidth="1"/>
    <col min="15" max="15" width="200.7109375" customWidth="1"/>
    <col min="16" max="16" width="9.5703125" customWidth="1"/>
    <col min="17" max="17" width="15.85546875" customWidth="1"/>
    <col min="18" max="19" width="14.42578125" customWidth="1"/>
    <col min="20" max="20" width="3.5703125" customWidth="1"/>
    <col min="21" max="21" width="6.42578125" customWidth="1"/>
    <col min="22" max="22" width="9.42578125" customWidth="1"/>
    <col min="23" max="23" width="5.7109375" customWidth="1"/>
    <col min="24" max="24" width="10.42578125" hidden="1" customWidth="1"/>
    <col min="25" max="25" width="11.7109375" hidden="1" customWidth="1"/>
    <col min="26" max="26" width="2.7109375" hidden="1" customWidth="1"/>
    <col min="27" max="27" width="8.7109375" hidden="1" customWidth="1"/>
    <col min="28" max="28" width="4.7109375" hidden="1" customWidth="1"/>
    <col min="29" max="29" width="4.140625" hidden="1" customWidth="1"/>
    <col min="30" max="30" width="4.140625" style="9" hidden="1" customWidth="1"/>
    <col min="31" max="31" width="5.28515625" style="8" hidden="1" customWidth="1"/>
    <col min="32" max="32" width="0" hidden="1" customWidth="1"/>
    <col min="33" max="33" width="4.140625" hidden="1" customWidth="1"/>
  </cols>
  <sheetData>
    <row r="1" spans="1:47" ht="6.75" customHeight="1" x14ac:dyDescent="0.25">
      <c r="A1" s="51"/>
      <c r="B1" s="51"/>
      <c r="C1" s="51"/>
      <c r="D1" s="52"/>
      <c r="E1" s="53"/>
      <c r="F1" s="51"/>
      <c r="G1" s="51"/>
      <c r="H1" s="51"/>
      <c r="I1" s="51"/>
      <c r="J1" s="51"/>
      <c r="K1" s="51"/>
      <c r="L1" s="51"/>
      <c r="M1" s="51"/>
      <c r="N1" s="51"/>
      <c r="O1" s="51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47" ht="6.75" customHeight="1" thickBot="1" x14ac:dyDescent="0.3">
      <c r="A2" s="51"/>
      <c r="B2" s="54"/>
      <c r="C2" s="54"/>
      <c r="D2" s="52"/>
      <c r="E2" s="53"/>
      <c r="F2" s="51"/>
      <c r="G2" s="51"/>
      <c r="H2" s="51"/>
      <c r="I2" s="51"/>
      <c r="J2" s="51"/>
      <c r="K2" s="51"/>
      <c r="L2" s="51"/>
      <c r="M2" s="51"/>
      <c r="N2" s="51"/>
      <c r="O2" s="5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47" ht="26.25" customHeight="1" thickTop="1" x14ac:dyDescent="0.25">
      <c r="A3" s="51"/>
      <c r="B3" s="37">
        <f>IF(X23&gt;1,AF109,"")</f>
        <v>1</v>
      </c>
      <c r="C3" s="151">
        <f>IF($X$23&gt;1,(MIN($E$9:$E$108)),"")</f>
        <v>12</v>
      </c>
      <c r="D3" s="151"/>
      <c r="E3" s="38" t="s">
        <v>29</v>
      </c>
      <c r="F3" s="195" t="s">
        <v>31</v>
      </c>
      <c r="G3" s="195"/>
      <c r="H3" s="196"/>
      <c r="I3" s="51"/>
      <c r="J3" s="51"/>
      <c r="K3" s="210">
        <v>2</v>
      </c>
      <c r="L3" s="204" t="s">
        <v>36</v>
      </c>
      <c r="M3" s="205"/>
      <c r="N3" s="51"/>
      <c r="O3" s="5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47" ht="4.5" customHeight="1" x14ac:dyDescent="0.25">
      <c r="A4" s="51"/>
      <c r="B4" s="187">
        <f>IF(X23&gt;1,AC109,"")</f>
        <v>5</v>
      </c>
      <c r="C4" s="179">
        <f>IF($X$23&gt;1,(MAX($E$9:$E$108)),"")</f>
        <v>25</v>
      </c>
      <c r="D4" s="180"/>
      <c r="E4" s="177" t="s">
        <v>30</v>
      </c>
      <c r="F4" s="197"/>
      <c r="G4" s="197"/>
      <c r="H4" s="198"/>
      <c r="I4" s="51"/>
      <c r="J4" s="51"/>
      <c r="K4" s="211"/>
      <c r="L4" s="206"/>
      <c r="M4" s="207"/>
      <c r="N4" s="51"/>
      <c r="O4" s="51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47" ht="21.75" customHeight="1" thickBot="1" x14ac:dyDescent="0.3">
      <c r="A5" s="51"/>
      <c r="B5" s="188"/>
      <c r="C5" s="181"/>
      <c r="D5" s="182"/>
      <c r="E5" s="178"/>
      <c r="F5" s="199"/>
      <c r="G5" s="199"/>
      <c r="H5" s="200"/>
      <c r="I5" s="51"/>
      <c r="J5" s="51"/>
      <c r="K5" s="212"/>
      <c r="L5" s="208"/>
      <c r="M5" s="209"/>
      <c r="N5" s="51"/>
      <c r="O5" s="51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K5" s="34"/>
      <c r="AL5" s="145"/>
      <c r="AM5" s="146"/>
      <c r="AN5" s="146"/>
      <c r="AO5" s="147"/>
      <c r="AP5" s="7"/>
    </row>
    <row r="6" spans="1:47" ht="7.5" customHeight="1" thickTop="1" thickBot="1" x14ac:dyDescent="0.3">
      <c r="A6" s="51"/>
      <c r="B6" s="201" t="s">
        <v>20</v>
      </c>
      <c r="C6" s="51"/>
      <c r="D6" s="52"/>
      <c r="E6" s="55"/>
      <c r="F6" s="55"/>
      <c r="G6" s="51"/>
      <c r="H6" s="51"/>
      <c r="I6" s="51"/>
      <c r="J6" s="51"/>
      <c r="K6" s="51"/>
      <c r="L6" s="51"/>
      <c r="M6" s="51"/>
      <c r="N6" s="51"/>
      <c r="O6" s="51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K6" s="34"/>
      <c r="AL6" s="148"/>
      <c r="AM6" s="149"/>
      <c r="AN6" s="149"/>
      <c r="AO6" s="150"/>
      <c r="AP6" s="7"/>
    </row>
    <row r="7" spans="1:47" ht="17.25" customHeight="1" x14ac:dyDescent="0.25">
      <c r="A7" s="51"/>
      <c r="B7" s="202"/>
      <c r="C7" s="10"/>
      <c r="D7" s="218" t="s">
        <v>0</v>
      </c>
      <c r="E7" s="219" t="s">
        <v>1</v>
      </c>
      <c r="F7" s="51"/>
      <c r="G7" s="69" t="s">
        <v>38</v>
      </c>
      <c r="H7" s="70"/>
      <c r="I7" s="71"/>
      <c r="J7" s="51"/>
      <c r="K7" s="159" t="s">
        <v>39</v>
      </c>
      <c r="L7" s="160"/>
      <c r="M7" s="161"/>
      <c r="N7" s="51"/>
      <c r="O7" s="51"/>
      <c r="P7" s="10"/>
      <c r="Q7" s="10"/>
      <c r="R7" s="10"/>
      <c r="S7" s="10"/>
      <c r="T7" s="10"/>
      <c r="U7" s="10"/>
      <c r="V7" s="10"/>
      <c r="W7" s="12"/>
      <c r="AA7" t="s">
        <v>8</v>
      </c>
      <c r="AK7" s="31"/>
      <c r="AL7" s="153"/>
      <c r="AM7" s="154"/>
      <c r="AN7" s="155"/>
      <c r="AO7" s="156"/>
      <c r="AP7" s="24"/>
    </row>
    <row r="8" spans="1:47" ht="16.5" customHeight="1" x14ac:dyDescent="0.25">
      <c r="A8" s="51"/>
      <c r="B8" s="202"/>
      <c r="C8" s="10"/>
      <c r="D8" s="120"/>
      <c r="E8" s="220"/>
      <c r="F8" s="51"/>
      <c r="G8" s="72"/>
      <c r="H8" s="73"/>
      <c r="I8" s="74"/>
      <c r="J8" s="51"/>
      <c r="K8" s="162"/>
      <c r="L8" s="163"/>
      <c r="M8" s="164"/>
      <c r="N8" s="51"/>
      <c r="O8" s="51"/>
      <c r="P8" s="10"/>
      <c r="Q8" s="10"/>
      <c r="R8" s="10"/>
      <c r="S8" s="10"/>
      <c r="T8" s="10"/>
      <c r="U8" s="10"/>
      <c r="V8" s="10"/>
      <c r="W8" s="12"/>
      <c r="AK8" s="31"/>
      <c r="AL8" s="189"/>
      <c r="AM8" s="190"/>
      <c r="AN8" s="36"/>
      <c r="AO8" s="35"/>
      <c r="AP8" s="24"/>
    </row>
    <row r="9" spans="1:47" ht="15" customHeight="1" x14ac:dyDescent="0.3">
      <c r="A9" s="51"/>
      <c r="B9" s="202"/>
      <c r="C9" s="10"/>
      <c r="D9" s="46">
        <v>1</v>
      </c>
      <c r="E9" s="60">
        <v>12</v>
      </c>
      <c r="F9" s="51"/>
      <c r="G9" s="72"/>
      <c r="H9" s="73"/>
      <c r="I9" s="74"/>
      <c r="J9" s="51"/>
      <c r="K9" s="103" t="s">
        <v>17</v>
      </c>
      <c r="L9" s="104" t="s">
        <v>18</v>
      </c>
      <c r="M9" s="78" t="s">
        <v>19</v>
      </c>
      <c r="N9" s="51"/>
      <c r="O9" s="51"/>
      <c r="P9" s="10"/>
      <c r="Q9" s="10"/>
      <c r="R9" s="10"/>
      <c r="S9" s="10"/>
      <c r="T9" s="10"/>
      <c r="U9" s="10"/>
      <c r="V9" s="10"/>
      <c r="W9" s="13"/>
      <c r="X9" s="3" t="s">
        <v>2</v>
      </c>
      <c r="Y9" s="4">
        <f>(SUM(E109,L11))/K25</f>
        <v>15.8</v>
      </c>
      <c r="AA9">
        <f t="shared" ref="AA9:AA40" si="0">E9^2</f>
        <v>144</v>
      </c>
      <c r="AB9">
        <v>1</v>
      </c>
      <c r="AC9" t="str">
        <f t="shared" ref="AC9:AC40" si="1">IF(E9=(MAX($E$9:$E$108)),AB9,"")</f>
        <v/>
      </c>
      <c r="AD9" s="9">
        <f t="shared" ref="AD9:AD40" si="2">COUNT(E9)</f>
        <v>1</v>
      </c>
      <c r="AE9" s="8">
        <f t="shared" ref="AE9:AE40" si="3">IF(AD9=1,E9,"خالی")</f>
        <v>12</v>
      </c>
      <c r="AF9">
        <f>IF(AE9=(MIN($AE$9:$AE$108)),AB9,"")</f>
        <v>1</v>
      </c>
      <c r="AK9" s="21"/>
      <c r="AL9" s="191"/>
      <c r="AM9" s="192"/>
      <c r="AN9" s="121"/>
      <c r="AO9" s="122"/>
      <c r="AP9" s="25"/>
    </row>
    <row r="10" spans="1:47" ht="15" customHeight="1" x14ac:dyDescent="0.3">
      <c r="A10" s="51"/>
      <c r="B10" s="202"/>
      <c r="C10" s="10"/>
      <c r="D10" s="59">
        <v>2</v>
      </c>
      <c r="E10" s="61">
        <v>13</v>
      </c>
      <c r="F10" s="51"/>
      <c r="G10" s="72"/>
      <c r="H10" s="73"/>
      <c r="I10" s="74"/>
      <c r="J10" s="51"/>
      <c r="K10" s="79"/>
      <c r="L10" s="67"/>
      <c r="M10" s="65"/>
      <c r="N10" s="51"/>
      <c r="O10" s="51"/>
      <c r="P10" s="10"/>
      <c r="Q10" s="10"/>
      <c r="R10" s="10"/>
      <c r="S10" s="10"/>
      <c r="T10" s="10"/>
      <c r="U10" s="10"/>
      <c r="V10" s="10"/>
      <c r="W10" s="13"/>
      <c r="X10" s="3" t="s">
        <v>3</v>
      </c>
      <c r="Y10" s="2">
        <f>SQRT(((K25*Y13)-Y12)/(K25*Y14))</f>
        <v>5.2630789467763073</v>
      </c>
      <c r="AA10">
        <f t="shared" si="0"/>
        <v>169</v>
      </c>
      <c r="AB10">
        <v>2</v>
      </c>
      <c r="AC10" t="str">
        <f t="shared" si="1"/>
        <v/>
      </c>
      <c r="AD10" s="9">
        <f t="shared" si="2"/>
        <v>1</v>
      </c>
      <c r="AE10" s="8">
        <f t="shared" si="3"/>
        <v>13</v>
      </c>
      <c r="AF10" t="str">
        <f t="shared" ref="AF10:AF73" si="4">IF(AE10=(MIN($AE$9:$AE$108)),AB10,"")</f>
        <v/>
      </c>
      <c r="AK10" s="21"/>
      <c r="AL10" s="193"/>
      <c r="AM10" s="194"/>
      <c r="AN10" s="157"/>
      <c r="AO10" s="123"/>
      <c r="AP10" s="25"/>
      <c r="AS10" s="7"/>
      <c r="AT10" s="7"/>
      <c r="AU10" s="7"/>
    </row>
    <row r="11" spans="1:47" ht="15" customHeight="1" x14ac:dyDescent="0.3">
      <c r="A11" s="51"/>
      <c r="B11" s="202"/>
      <c r="C11" s="10"/>
      <c r="D11" s="47">
        <v>3</v>
      </c>
      <c r="E11" s="62">
        <v>15</v>
      </c>
      <c r="F11" s="51"/>
      <c r="G11" s="72"/>
      <c r="H11" s="73"/>
      <c r="I11" s="74"/>
      <c r="J11" s="51"/>
      <c r="K11" s="112"/>
      <c r="L11" s="114"/>
      <c r="M11" s="116"/>
      <c r="N11" s="51"/>
      <c r="O11" s="51"/>
      <c r="P11" s="10"/>
      <c r="Q11" s="10"/>
      <c r="R11" s="10"/>
      <c r="S11" s="10"/>
      <c r="T11" s="10"/>
      <c r="U11" s="10"/>
      <c r="V11" s="10"/>
      <c r="W11" s="14"/>
      <c r="X11" s="1" t="s">
        <v>9</v>
      </c>
      <c r="Y11" s="2">
        <f>SUM(L11,E109)</f>
        <v>79</v>
      </c>
      <c r="AA11">
        <f t="shared" si="0"/>
        <v>225</v>
      </c>
      <c r="AB11">
        <v>3</v>
      </c>
      <c r="AC11" t="str">
        <f t="shared" si="1"/>
        <v/>
      </c>
      <c r="AD11" s="9">
        <f t="shared" si="2"/>
        <v>1</v>
      </c>
      <c r="AE11" s="8">
        <f t="shared" si="3"/>
        <v>15</v>
      </c>
      <c r="AF11" t="str">
        <f t="shared" si="4"/>
        <v/>
      </c>
      <c r="AK11" s="21"/>
      <c r="AL11" s="214"/>
      <c r="AM11" s="215"/>
      <c r="AN11" s="120"/>
      <c r="AO11" s="124"/>
      <c r="AP11" s="25"/>
    </row>
    <row r="12" spans="1:47" ht="15" customHeight="1" thickBot="1" x14ac:dyDescent="0.35">
      <c r="A12" s="51"/>
      <c r="B12" s="202"/>
      <c r="C12" s="10"/>
      <c r="D12" s="59">
        <v>4</v>
      </c>
      <c r="E12" s="61">
        <v>14</v>
      </c>
      <c r="F12" s="51"/>
      <c r="G12" s="75"/>
      <c r="H12" s="76"/>
      <c r="I12" s="77"/>
      <c r="J12" s="51"/>
      <c r="K12" s="113"/>
      <c r="L12" s="115"/>
      <c r="M12" s="117"/>
      <c r="N12" s="51"/>
      <c r="O12" s="51"/>
      <c r="P12" s="10"/>
      <c r="Q12" s="10"/>
      <c r="R12" s="10"/>
      <c r="S12" s="10"/>
      <c r="T12" s="10"/>
      <c r="U12" s="10"/>
      <c r="V12" s="10"/>
      <c r="W12" s="14"/>
      <c r="X12" s="1" t="s">
        <v>11</v>
      </c>
      <c r="Y12" s="2">
        <f>Y11^2</f>
        <v>6241</v>
      </c>
      <c r="AA12">
        <f t="shared" si="0"/>
        <v>196</v>
      </c>
      <c r="AB12">
        <v>4</v>
      </c>
      <c r="AC12" t="str">
        <f t="shared" si="1"/>
        <v/>
      </c>
      <c r="AD12" s="9">
        <f t="shared" si="2"/>
        <v>1</v>
      </c>
      <c r="AE12" s="8">
        <f t="shared" si="3"/>
        <v>14</v>
      </c>
      <c r="AF12" t="str">
        <f t="shared" si="4"/>
        <v/>
      </c>
      <c r="AK12" s="21"/>
      <c r="AL12" s="216"/>
      <c r="AM12" s="217"/>
      <c r="AN12" s="121"/>
      <c r="AO12" s="122"/>
      <c r="AP12" s="25"/>
    </row>
    <row r="13" spans="1:47" ht="15" customHeight="1" thickBot="1" x14ac:dyDescent="0.3">
      <c r="A13" s="51"/>
      <c r="B13" s="202"/>
      <c r="C13" s="10"/>
      <c r="D13" s="47">
        <v>5</v>
      </c>
      <c r="E13" s="62">
        <v>25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0"/>
      <c r="Q13" s="10"/>
      <c r="R13" s="10"/>
      <c r="S13" s="10"/>
      <c r="T13" s="10"/>
      <c r="U13" s="10"/>
      <c r="V13" s="10"/>
      <c r="W13" s="10"/>
      <c r="X13" s="1" t="s">
        <v>10</v>
      </c>
      <c r="Y13" s="2">
        <f>SUM(M11,AA109)</f>
        <v>1359</v>
      </c>
      <c r="AA13">
        <f t="shared" si="0"/>
        <v>625</v>
      </c>
      <c r="AB13">
        <v>5</v>
      </c>
      <c r="AC13">
        <f t="shared" si="1"/>
        <v>5</v>
      </c>
      <c r="AD13" s="9">
        <f t="shared" si="2"/>
        <v>1</v>
      </c>
      <c r="AE13" s="8">
        <f t="shared" si="3"/>
        <v>25</v>
      </c>
      <c r="AF13" t="str">
        <f t="shared" si="4"/>
        <v/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26"/>
      <c r="AU13" s="26"/>
    </row>
    <row r="14" spans="1:47" ht="15" customHeight="1" x14ac:dyDescent="0.25">
      <c r="A14" s="51"/>
      <c r="B14" s="202"/>
      <c r="C14" s="10"/>
      <c r="D14" s="59">
        <v>6</v>
      </c>
      <c r="E14" s="61"/>
      <c r="F14" s="51"/>
      <c r="G14" s="85" t="s">
        <v>37</v>
      </c>
      <c r="H14" s="86"/>
      <c r="I14" s="86"/>
      <c r="J14" s="86"/>
      <c r="K14" s="86"/>
      <c r="L14" s="86"/>
      <c r="M14" s="87"/>
      <c r="N14" s="51"/>
      <c r="O14" s="51"/>
      <c r="P14" s="10"/>
      <c r="Q14" s="10"/>
      <c r="R14" s="10"/>
      <c r="S14" s="10"/>
      <c r="T14" s="10"/>
      <c r="U14" s="10"/>
      <c r="V14" s="10"/>
      <c r="W14" s="10"/>
      <c r="X14" s="1" t="s">
        <v>12</v>
      </c>
      <c r="Y14" s="6">
        <f>K25-1</f>
        <v>4</v>
      </c>
      <c r="AA14">
        <f t="shared" si="0"/>
        <v>0</v>
      </c>
      <c r="AB14">
        <v>6</v>
      </c>
      <c r="AC14" t="str">
        <f t="shared" si="1"/>
        <v/>
      </c>
      <c r="AD14" s="9">
        <f t="shared" si="2"/>
        <v>0</v>
      </c>
      <c r="AE14" s="8" t="str">
        <f t="shared" si="3"/>
        <v>خالی</v>
      </c>
      <c r="AF14" t="str">
        <f t="shared" si="4"/>
        <v/>
      </c>
      <c r="AK14" s="27"/>
      <c r="AL14" s="7"/>
      <c r="AM14" s="7"/>
    </row>
    <row r="15" spans="1:47" ht="15" customHeight="1" x14ac:dyDescent="0.25">
      <c r="A15" s="51"/>
      <c r="B15" s="202"/>
      <c r="C15" s="10"/>
      <c r="D15" s="47">
        <v>7</v>
      </c>
      <c r="E15" s="62"/>
      <c r="F15" s="51"/>
      <c r="G15" s="88"/>
      <c r="H15" s="89"/>
      <c r="I15" s="89"/>
      <c r="J15" s="89"/>
      <c r="K15" s="89"/>
      <c r="L15" s="89"/>
      <c r="M15" s="90"/>
      <c r="N15" s="51"/>
      <c r="O15" s="51"/>
      <c r="P15" s="10"/>
      <c r="Q15" s="10"/>
      <c r="R15" s="10"/>
      <c r="S15" s="10"/>
      <c r="T15" s="10"/>
      <c r="U15" s="10"/>
      <c r="V15" s="10"/>
      <c r="W15" s="10"/>
      <c r="AA15">
        <f t="shared" si="0"/>
        <v>0</v>
      </c>
      <c r="AB15">
        <v>7</v>
      </c>
      <c r="AC15" t="str">
        <f t="shared" si="1"/>
        <v/>
      </c>
      <c r="AD15" s="9">
        <f t="shared" si="2"/>
        <v>0</v>
      </c>
      <c r="AE15" s="8" t="str">
        <f t="shared" si="3"/>
        <v>خالی</v>
      </c>
      <c r="AF15" t="str">
        <f t="shared" si="4"/>
        <v/>
      </c>
      <c r="AK15" s="27"/>
      <c r="AL15" s="7"/>
      <c r="AM15" s="7"/>
    </row>
    <row r="16" spans="1:47" ht="15" customHeight="1" x14ac:dyDescent="0.25">
      <c r="A16" s="51"/>
      <c r="B16" s="202"/>
      <c r="C16" s="10"/>
      <c r="D16" s="59">
        <v>8</v>
      </c>
      <c r="E16" s="61"/>
      <c r="F16" s="51"/>
      <c r="G16" s="103" t="s">
        <v>32</v>
      </c>
      <c r="H16" s="104" t="s">
        <v>3</v>
      </c>
      <c r="I16" s="91" t="s">
        <v>5</v>
      </c>
      <c r="J16" s="92"/>
      <c r="K16" s="104" t="s">
        <v>4</v>
      </c>
      <c r="L16" s="111" t="s">
        <v>29</v>
      </c>
      <c r="M16" s="213" t="s">
        <v>30</v>
      </c>
      <c r="N16" s="51"/>
      <c r="O16" s="51"/>
      <c r="P16" s="10"/>
      <c r="Q16" s="10"/>
      <c r="R16" s="10"/>
      <c r="S16" s="10"/>
      <c r="T16" s="10"/>
      <c r="U16" s="10"/>
      <c r="V16" s="10"/>
      <c r="W16" s="11"/>
      <c r="X16" s="3" t="s">
        <v>2</v>
      </c>
      <c r="Y16" s="5">
        <f>AVERAGE(E9:E108)</f>
        <v>15.8</v>
      </c>
      <c r="AA16">
        <f t="shared" si="0"/>
        <v>0</v>
      </c>
      <c r="AB16">
        <v>8</v>
      </c>
      <c r="AC16" t="str">
        <f t="shared" si="1"/>
        <v/>
      </c>
      <c r="AD16" s="9">
        <f t="shared" si="2"/>
        <v>0</v>
      </c>
      <c r="AE16" s="8" t="str">
        <f t="shared" si="3"/>
        <v>خالی</v>
      </c>
      <c r="AF16" t="str">
        <f t="shared" si="4"/>
        <v/>
      </c>
      <c r="AK16" s="28"/>
      <c r="AL16" s="7"/>
      <c r="AM16" s="7"/>
    </row>
    <row r="17" spans="1:47" ht="15" customHeight="1" thickBot="1" x14ac:dyDescent="0.3">
      <c r="A17" s="51"/>
      <c r="B17" s="203"/>
      <c r="C17" s="10"/>
      <c r="D17" s="47">
        <v>9</v>
      </c>
      <c r="E17" s="62"/>
      <c r="F17" s="51"/>
      <c r="G17" s="103"/>
      <c r="H17" s="104"/>
      <c r="I17" s="93"/>
      <c r="J17" s="94"/>
      <c r="K17" s="104"/>
      <c r="L17" s="111"/>
      <c r="M17" s="213"/>
      <c r="N17" s="51"/>
      <c r="O17" s="51"/>
      <c r="P17" s="10"/>
      <c r="Q17" s="10"/>
      <c r="R17" s="10"/>
      <c r="S17" s="10"/>
      <c r="T17" s="10"/>
      <c r="U17" s="10"/>
      <c r="V17" s="10"/>
      <c r="W17" s="11"/>
      <c r="X17" s="3" t="s">
        <v>3</v>
      </c>
      <c r="Y17">
        <f>STDEV(E9:E108)</f>
        <v>5.2630789467763055</v>
      </c>
      <c r="AA17">
        <f t="shared" si="0"/>
        <v>0</v>
      </c>
      <c r="AB17">
        <v>9</v>
      </c>
      <c r="AC17" t="str">
        <f t="shared" si="1"/>
        <v/>
      </c>
      <c r="AD17" s="9">
        <f t="shared" si="2"/>
        <v>0</v>
      </c>
      <c r="AE17" s="8" t="str">
        <f t="shared" si="3"/>
        <v>خالی</v>
      </c>
      <c r="AF17" t="str">
        <f t="shared" si="4"/>
        <v/>
      </c>
      <c r="AK17" s="28"/>
      <c r="AL17" s="7"/>
      <c r="AM17" s="7"/>
    </row>
    <row r="18" spans="1:47" ht="15" customHeight="1" thickTop="1" x14ac:dyDescent="0.25">
      <c r="A18" s="51"/>
      <c r="B18" s="51"/>
      <c r="C18" s="51"/>
      <c r="D18" s="59">
        <v>10</v>
      </c>
      <c r="E18" s="61"/>
      <c r="F18" s="51"/>
      <c r="G18" s="103">
        <f>IF((COUNT(K3))&lt;1,"",(IF(X23&gt;1,(ROUND(Y16,K3)),"")))</f>
        <v>15.8</v>
      </c>
      <c r="H18" s="104">
        <f>IF((COUNT(K3))&lt;1,"",(IF(X23&gt;1,(ROUND(Y17,K3)),"")))</f>
        <v>5.26</v>
      </c>
      <c r="I18" s="91">
        <f>IF((COUNT(K3))&lt;1,"",(IF(X23&gt;1,(ROUND((Y17/Y16*100),K3)),"")))</f>
        <v>33.31</v>
      </c>
      <c r="J18" s="92"/>
      <c r="K18" s="118">
        <f>IF(X23&gt;1,X23,"")</f>
        <v>5</v>
      </c>
      <c r="L18" s="83">
        <f>C3</f>
        <v>12</v>
      </c>
      <c r="M18" s="81">
        <f>C4</f>
        <v>25</v>
      </c>
      <c r="N18" s="51"/>
      <c r="O18" s="51"/>
      <c r="P18" s="10"/>
      <c r="Q18" s="10"/>
      <c r="R18" s="10"/>
      <c r="S18" s="10"/>
      <c r="T18" s="10"/>
      <c r="U18" s="10"/>
      <c r="V18" s="10"/>
      <c r="W18" s="10"/>
      <c r="AA18">
        <f t="shared" si="0"/>
        <v>0</v>
      </c>
      <c r="AB18">
        <v>10</v>
      </c>
      <c r="AC18" t="str">
        <f t="shared" si="1"/>
        <v/>
      </c>
      <c r="AD18" s="9">
        <f t="shared" si="2"/>
        <v>0</v>
      </c>
      <c r="AE18" s="8" t="str">
        <f t="shared" si="3"/>
        <v>خالی</v>
      </c>
      <c r="AF18" t="str">
        <f t="shared" si="4"/>
        <v/>
      </c>
      <c r="AK18" s="23"/>
      <c r="AL18" s="7"/>
      <c r="AM18" s="7"/>
    </row>
    <row r="19" spans="1:47" ht="15" customHeight="1" thickBot="1" x14ac:dyDescent="0.3">
      <c r="A19" s="51"/>
      <c r="B19" s="51"/>
      <c r="C19" s="51"/>
      <c r="D19" s="47">
        <v>11</v>
      </c>
      <c r="E19" s="62"/>
      <c r="F19" s="51"/>
      <c r="G19" s="152"/>
      <c r="H19" s="158"/>
      <c r="I19" s="95"/>
      <c r="J19" s="96"/>
      <c r="K19" s="119"/>
      <c r="L19" s="84"/>
      <c r="M19" s="82"/>
      <c r="N19" s="51"/>
      <c r="O19" s="51"/>
      <c r="P19" s="10"/>
      <c r="Q19" s="10"/>
      <c r="R19" s="10"/>
      <c r="S19" s="10"/>
      <c r="T19" s="10"/>
      <c r="U19" s="10"/>
      <c r="V19" s="10"/>
      <c r="W19" s="10"/>
      <c r="AA19">
        <f t="shared" si="0"/>
        <v>0</v>
      </c>
      <c r="AB19">
        <v>11</v>
      </c>
      <c r="AC19" t="str">
        <f t="shared" si="1"/>
        <v/>
      </c>
      <c r="AD19" s="9">
        <f t="shared" si="2"/>
        <v>0</v>
      </c>
      <c r="AE19" s="8" t="str">
        <f t="shared" si="3"/>
        <v>خالی</v>
      </c>
      <c r="AF19" t="str">
        <f t="shared" si="4"/>
        <v/>
      </c>
      <c r="AH19" s="22"/>
      <c r="AI19" s="22"/>
      <c r="AJ19" s="22"/>
      <c r="AK19" s="23"/>
      <c r="AL19" s="7"/>
      <c r="AM19" s="7"/>
    </row>
    <row r="20" spans="1:47" ht="15" customHeight="1" thickBot="1" x14ac:dyDescent="0.3">
      <c r="A20" s="51"/>
      <c r="B20" s="51"/>
      <c r="C20" s="51"/>
      <c r="D20" s="59">
        <v>12</v>
      </c>
      <c r="E20" s="6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10"/>
      <c r="Q20" s="10"/>
      <c r="R20" s="10"/>
      <c r="S20" s="10"/>
      <c r="T20" s="10"/>
      <c r="U20" s="10"/>
      <c r="V20" s="10"/>
      <c r="W20" s="10"/>
      <c r="AA20">
        <f t="shared" si="0"/>
        <v>0</v>
      </c>
      <c r="AB20">
        <v>12</v>
      </c>
      <c r="AC20" t="str">
        <f t="shared" si="1"/>
        <v/>
      </c>
      <c r="AD20" s="9">
        <f t="shared" si="2"/>
        <v>0</v>
      </c>
      <c r="AE20" s="8" t="str">
        <f t="shared" si="3"/>
        <v>خالی</v>
      </c>
      <c r="AF20" t="str">
        <f t="shared" si="4"/>
        <v/>
      </c>
      <c r="AH20" s="26"/>
      <c r="AL20" s="7"/>
      <c r="AM20" s="29"/>
      <c r="AN20" s="7"/>
      <c r="AO20" s="7"/>
      <c r="AP20" s="7"/>
      <c r="AQ20" s="7"/>
      <c r="AR20" s="7"/>
      <c r="AS20" s="7"/>
      <c r="AT20" s="7"/>
      <c r="AU20" s="7"/>
    </row>
    <row r="21" spans="1:47" ht="15" customHeight="1" x14ac:dyDescent="0.25">
      <c r="A21" s="51"/>
      <c r="B21" s="51"/>
      <c r="C21" s="51"/>
      <c r="D21" s="47">
        <v>13</v>
      </c>
      <c r="E21" s="62"/>
      <c r="F21" s="51"/>
      <c r="G21" s="171" t="s">
        <v>34</v>
      </c>
      <c r="H21" s="172"/>
      <c r="I21" s="173"/>
      <c r="J21" s="58"/>
      <c r="K21" s="105" t="s">
        <v>35</v>
      </c>
      <c r="L21" s="106"/>
      <c r="M21" s="107"/>
      <c r="N21" s="51"/>
      <c r="O21" s="51"/>
      <c r="P21" s="10"/>
      <c r="Q21" s="10"/>
      <c r="R21" s="10"/>
      <c r="S21" s="10"/>
      <c r="T21" s="10"/>
      <c r="U21" s="10"/>
      <c r="V21" s="10"/>
      <c r="W21" s="15"/>
      <c r="AA21">
        <f t="shared" si="0"/>
        <v>0</v>
      </c>
      <c r="AB21">
        <v>13</v>
      </c>
      <c r="AC21" t="str">
        <f t="shared" si="1"/>
        <v/>
      </c>
      <c r="AD21" s="9">
        <f t="shared" si="2"/>
        <v>0</v>
      </c>
      <c r="AE21" s="8" t="str">
        <f t="shared" si="3"/>
        <v>خالی</v>
      </c>
      <c r="AF21" t="str">
        <f t="shared" si="4"/>
        <v/>
      </c>
      <c r="AH21" s="26"/>
      <c r="AI21" s="183"/>
      <c r="AJ21" s="184"/>
      <c r="AK21" s="32" t="s">
        <v>23</v>
      </c>
      <c r="AL21" s="132" t="s">
        <v>22</v>
      </c>
      <c r="AM21" s="29"/>
      <c r="AN21" s="126" t="s">
        <v>15</v>
      </c>
      <c r="AO21" s="128"/>
      <c r="AP21" s="126" t="s">
        <v>21</v>
      </c>
      <c r="AQ21" s="127"/>
      <c r="AR21" s="127"/>
      <c r="AS21" s="128"/>
      <c r="AT21" s="134" t="s">
        <v>14</v>
      </c>
      <c r="AU21" s="135"/>
    </row>
    <row r="22" spans="1:47" ht="15" customHeight="1" x14ac:dyDescent="0.25">
      <c r="A22" s="51"/>
      <c r="B22" s="51"/>
      <c r="C22" s="51"/>
      <c r="D22" s="59">
        <v>14</v>
      </c>
      <c r="E22" s="61"/>
      <c r="F22" s="51"/>
      <c r="G22" s="174"/>
      <c r="H22" s="175"/>
      <c r="I22" s="176"/>
      <c r="J22" s="58"/>
      <c r="K22" s="108"/>
      <c r="L22" s="109"/>
      <c r="M22" s="110"/>
      <c r="N22" s="51"/>
      <c r="O22" s="51"/>
      <c r="P22" s="10"/>
      <c r="Q22" s="10"/>
      <c r="R22" s="10"/>
      <c r="S22" s="10"/>
      <c r="T22" s="10"/>
      <c r="U22" s="10"/>
      <c r="V22" s="10"/>
      <c r="W22" s="15"/>
      <c r="AA22">
        <f t="shared" si="0"/>
        <v>0</v>
      </c>
      <c r="AB22">
        <v>14</v>
      </c>
      <c r="AC22" t="str">
        <f t="shared" si="1"/>
        <v/>
      </c>
      <c r="AD22" s="9">
        <f t="shared" si="2"/>
        <v>0</v>
      </c>
      <c r="AE22" s="8" t="str">
        <f t="shared" si="3"/>
        <v>خالی</v>
      </c>
      <c r="AF22" t="str">
        <f t="shared" si="4"/>
        <v/>
      </c>
      <c r="AH22" s="26"/>
      <c r="AI22" s="185"/>
      <c r="AJ22" s="186"/>
      <c r="AK22" s="33" t="s">
        <v>24</v>
      </c>
      <c r="AL22" s="133"/>
      <c r="AM22" s="29"/>
      <c r="AN22" s="129"/>
      <c r="AO22" s="131"/>
      <c r="AP22" s="129"/>
      <c r="AQ22" s="130"/>
      <c r="AR22" s="130"/>
      <c r="AS22" s="131"/>
      <c r="AT22" s="136"/>
      <c r="AU22" s="137"/>
    </row>
    <row r="23" spans="1:47" ht="15" customHeight="1" x14ac:dyDescent="0.25">
      <c r="A23" s="51"/>
      <c r="B23" s="51"/>
      <c r="C23" s="51"/>
      <c r="D23" s="47">
        <v>15</v>
      </c>
      <c r="E23" s="62"/>
      <c r="F23" s="51"/>
      <c r="G23" s="165" t="s">
        <v>33</v>
      </c>
      <c r="H23" s="167" t="s">
        <v>27</v>
      </c>
      <c r="I23" s="169" t="s">
        <v>26</v>
      </c>
      <c r="J23" s="58"/>
      <c r="K23" s="103" t="s">
        <v>28</v>
      </c>
      <c r="L23" s="104" t="s">
        <v>18</v>
      </c>
      <c r="M23" s="78" t="s">
        <v>25</v>
      </c>
      <c r="N23" s="51"/>
      <c r="O23" s="51"/>
      <c r="P23" s="10"/>
      <c r="Q23" s="10"/>
      <c r="R23" s="10"/>
      <c r="S23" s="10"/>
      <c r="T23" s="10"/>
      <c r="U23" s="10"/>
      <c r="V23" s="10"/>
      <c r="W23" s="15"/>
      <c r="X23" s="125">
        <f>COUNT(E9:E108)</f>
        <v>5</v>
      </c>
      <c r="AA23">
        <f t="shared" si="0"/>
        <v>0</v>
      </c>
      <c r="AB23">
        <v>15</v>
      </c>
      <c r="AC23" t="str">
        <f t="shared" si="1"/>
        <v/>
      </c>
      <c r="AD23" s="9">
        <f t="shared" si="2"/>
        <v>0</v>
      </c>
      <c r="AE23" s="8" t="str">
        <f t="shared" si="3"/>
        <v>خالی</v>
      </c>
      <c r="AF23" t="str">
        <f t="shared" si="4"/>
        <v/>
      </c>
      <c r="AH23" s="26"/>
      <c r="AI23" s="20"/>
      <c r="AJ23" s="20"/>
      <c r="AK23" s="29"/>
      <c r="AL23" s="29"/>
      <c r="AM23" s="29"/>
      <c r="AN23" s="126" t="s">
        <v>16</v>
      </c>
      <c r="AO23" s="128"/>
      <c r="AP23" s="126" t="s">
        <v>13</v>
      </c>
      <c r="AQ23" s="127"/>
      <c r="AR23" s="127"/>
      <c r="AS23" s="128"/>
      <c r="AT23" s="138"/>
      <c r="AU23" s="139"/>
    </row>
    <row r="24" spans="1:47" ht="15" customHeight="1" x14ac:dyDescent="0.25">
      <c r="A24" s="51"/>
      <c r="B24" s="51"/>
      <c r="C24" s="51"/>
      <c r="D24" s="59">
        <v>16</v>
      </c>
      <c r="E24" s="61"/>
      <c r="F24" s="51"/>
      <c r="G24" s="166"/>
      <c r="H24" s="168"/>
      <c r="I24" s="170"/>
      <c r="J24" s="58"/>
      <c r="K24" s="79"/>
      <c r="L24" s="67"/>
      <c r="M24" s="65"/>
      <c r="N24" s="51"/>
      <c r="O24" s="51"/>
      <c r="P24" s="10"/>
      <c r="Q24" s="10"/>
      <c r="R24" s="10"/>
      <c r="S24" s="10"/>
      <c r="T24" s="10"/>
      <c r="U24" s="10"/>
      <c r="V24" s="10"/>
      <c r="W24" s="15"/>
      <c r="X24" s="125"/>
      <c r="AA24">
        <f t="shared" si="0"/>
        <v>0</v>
      </c>
      <c r="AB24">
        <v>16</v>
      </c>
      <c r="AC24" t="str">
        <f t="shared" si="1"/>
        <v/>
      </c>
      <c r="AD24" s="9">
        <f t="shared" si="2"/>
        <v>0</v>
      </c>
      <c r="AE24" s="8" t="str">
        <f t="shared" si="3"/>
        <v>خالی</v>
      </c>
      <c r="AF24" t="str">
        <f t="shared" si="4"/>
        <v/>
      </c>
      <c r="AM24" s="29"/>
      <c r="AN24" s="142"/>
      <c r="AO24" s="143"/>
      <c r="AP24" s="129"/>
      <c r="AQ24" s="130"/>
      <c r="AR24" s="130"/>
      <c r="AS24" s="131"/>
      <c r="AT24" s="140"/>
      <c r="AU24" s="141"/>
    </row>
    <row r="25" spans="1:47" ht="15" customHeight="1" x14ac:dyDescent="0.25">
      <c r="A25" s="51"/>
      <c r="B25" s="51"/>
      <c r="C25" s="51"/>
      <c r="D25" s="47">
        <v>17</v>
      </c>
      <c r="E25" s="62"/>
      <c r="F25" s="51"/>
      <c r="G25" s="79">
        <f>IF((COUNT(K3))&lt;1,"",(IF(X23&gt;1,(ROUND(Y9,K3)),"")))</f>
        <v>15.8</v>
      </c>
      <c r="H25" s="67">
        <f>IF((COUNT(K3))&lt;1,"",(IF(X23&gt;1,(ROUND(Y10,K3)),"")))</f>
        <v>5.26</v>
      </c>
      <c r="I25" s="65">
        <f>IF((COUNT(K3))&lt;1,"",(IF(X23&gt;1,(ROUND((Y10*100/Y9),K3)),"")))</f>
        <v>33.31</v>
      </c>
      <c r="J25" s="58"/>
      <c r="K25" s="99">
        <f>IF(X23&gt;1,(SUM(X23,K11)),"")</f>
        <v>5</v>
      </c>
      <c r="L25" s="101">
        <f>IF(X23&gt;1,(SUM(E109,L11)),"")</f>
        <v>79</v>
      </c>
      <c r="M25" s="97">
        <f>IF(X23&gt;1,(SUM(M11,AA109)),"")</f>
        <v>1359</v>
      </c>
      <c r="N25" s="51"/>
      <c r="O25" s="51"/>
      <c r="P25" s="10"/>
      <c r="Q25" s="10"/>
      <c r="R25" s="10"/>
      <c r="S25" s="10"/>
      <c r="T25" s="10"/>
      <c r="U25" s="10"/>
      <c r="V25" s="10"/>
      <c r="W25" s="10"/>
      <c r="AA25">
        <f t="shared" si="0"/>
        <v>0</v>
      </c>
      <c r="AB25">
        <v>17</v>
      </c>
      <c r="AC25" t="str">
        <f t="shared" si="1"/>
        <v/>
      </c>
      <c r="AD25" s="9">
        <f t="shared" si="2"/>
        <v>0</v>
      </c>
      <c r="AE25" s="8" t="str">
        <f t="shared" si="3"/>
        <v>خالی</v>
      </c>
      <c r="AF25" t="str">
        <f t="shared" si="4"/>
        <v/>
      </c>
      <c r="AM25" s="29"/>
      <c r="AO25" s="30"/>
      <c r="AT25" s="26"/>
      <c r="AU25" s="26"/>
    </row>
    <row r="26" spans="1:47" ht="15" customHeight="1" thickBot="1" x14ac:dyDescent="0.3">
      <c r="A26" s="51"/>
      <c r="B26" s="51"/>
      <c r="C26" s="51"/>
      <c r="D26" s="59">
        <v>18</v>
      </c>
      <c r="E26" s="61"/>
      <c r="F26" s="51"/>
      <c r="G26" s="80"/>
      <c r="H26" s="68"/>
      <c r="I26" s="66"/>
      <c r="J26" s="58"/>
      <c r="K26" s="100"/>
      <c r="L26" s="102"/>
      <c r="M26" s="98"/>
      <c r="N26" s="51"/>
      <c r="O26" s="51"/>
      <c r="P26" s="10"/>
      <c r="Q26" s="10"/>
      <c r="R26" s="10"/>
      <c r="S26" s="10"/>
      <c r="T26" s="10"/>
      <c r="U26" s="10"/>
      <c r="V26" s="10"/>
      <c r="W26" s="16"/>
      <c r="AA26">
        <f t="shared" si="0"/>
        <v>0</v>
      </c>
      <c r="AB26">
        <v>18</v>
      </c>
      <c r="AC26" t="str">
        <f t="shared" si="1"/>
        <v/>
      </c>
      <c r="AD26" s="9">
        <f t="shared" si="2"/>
        <v>0</v>
      </c>
      <c r="AE26" s="8" t="str">
        <f t="shared" si="3"/>
        <v>خالی</v>
      </c>
      <c r="AF26" t="str">
        <f t="shared" si="4"/>
        <v/>
      </c>
    </row>
    <row r="27" spans="1:47" ht="15" customHeight="1" x14ac:dyDescent="0.25">
      <c r="A27" s="51"/>
      <c r="B27" s="51"/>
      <c r="C27" s="51"/>
      <c r="D27" s="47">
        <v>19</v>
      </c>
      <c r="E27" s="62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10"/>
      <c r="Q27" s="10"/>
      <c r="R27" s="10"/>
      <c r="S27" s="10"/>
      <c r="T27" s="10"/>
      <c r="U27" s="10"/>
      <c r="V27" s="16"/>
      <c r="W27" s="16"/>
      <c r="AA27">
        <f t="shared" si="0"/>
        <v>0</v>
      </c>
      <c r="AB27">
        <v>19</v>
      </c>
      <c r="AC27" t="str">
        <f t="shared" si="1"/>
        <v/>
      </c>
      <c r="AD27" s="9">
        <f t="shared" si="2"/>
        <v>0</v>
      </c>
      <c r="AE27" s="8" t="str">
        <f t="shared" si="3"/>
        <v>خالی</v>
      </c>
      <c r="AF27" t="str">
        <f t="shared" si="4"/>
        <v/>
      </c>
    </row>
    <row r="28" spans="1:47" ht="15" customHeight="1" x14ac:dyDescent="0.25">
      <c r="A28" s="51"/>
      <c r="B28" s="51"/>
      <c r="C28" s="51"/>
      <c r="D28" s="59">
        <v>20</v>
      </c>
      <c r="E28" s="61"/>
      <c r="F28" s="51"/>
      <c r="G28" s="51"/>
      <c r="H28" s="51"/>
      <c r="I28" s="51"/>
      <c r="J28" s="51"/>
      <c r="K28" s="144"/>
      <c r="L28" s="144"/>
      <c r="M28" s="144"/>
      <c r="N28" s="51"/>
      <c r="O28" s="51"/>
      <c r="P28" s="10"/>
      <c r="Q28" s="10"/>
      <c r="R28" s="10"/>
      <c r="S28" s="10"/>
      <c r="T28" s="10"/>
      <c r="U28" s="10"/>
      <c r="V28" s="16"/>
      <c r="W28" s="16"/>
      <c r="AA28">
        <f t="shared" si="0"/>
        <v>0</v>
      </c>
      <c r="AB28">
        <v>20</v>
      </c>
      <c r="AC28" t="str">
        <f t="shared" si="1"/>
        <v/>
      </c>
      <c r="AD28" s="9">
        <f t="shared" si="2"/>
        <v>0</v>
      </c>
      <c r="AE28" s="8" t="str">
        <f t="shared" si="3"/>
        <v>خالی</v>
      </c>
      <c r="AF28" t="str">
        <f t="shared" si="4"/>
        <v/>
      </c>
    </row>
    <row r="29" spans="1:47" ht="15" customHeight="1" x14ac:dyDescent="0.25">
      <c r="A29" s="51"/>
      <c r="B29" s="51"/>
      <c r="C29" s="51"/>
      <c r="D29" s="47">
        <v>21</v>
      </c>
      <c r="E29" s="62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10"/>
      <c r="Q29" s="10"/>
      <c r="R29" s="10"/>
      <c r="S29" s="10"/>
      <c r="T29" s="10"/>
      <c r="U29" s="10"/>
      <c r="V29" s="16"/>
      <c r="W29" s="10"/>
      <c r="AA29">
        <f t="shared" si="0"/>
        <v>0</v>
      </c>
      <c r="AB29">
        <v>21</v>
      </c>
      <c r="AC29" t="str">
        <f t="shared" si="1"/>
        <v/>
      </c>
      <c r="AD29" s="9">
        <f t="shared" si="2"/>
        <v>0</v>
      </c>
      <c r="AE29" s="8" t="str">
        <f t="shared" si="3"/>
        <v>خالی</v>
      </c>
      <c r="AF29" t="str">
        <f t="shared" si="4"/>
        <v/>
      </c>
    </row>
    <row r="30" spans="1:47" ht="15" customHeight="1" x14ac:dyDescent="0.25">
      <c r="A30" s="51"/>
      <c r="B30" s="51"/>
      <c r="C30" s="51"/>
      <c r="D30" s="59">
        <v>22</v>
      </c>
      <c r="E30" s="6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10"/>
      <c r="Q30" s="10"/>
      <c r="R30" s="10"/>
      <c r="S30" s="10"/>
      <c r="T30" s="10"/>
      <c r="U30" s="10"/>
      <c r="V30" s="10"/>
      <c r="W30" s="10"/>
      <c r="AA30">
        <f t="shared" si="0"/>
        <v>0</v>
      </c>
      <c r="AB30">
        <v>22</v>
      </c>
      <c r="AC30" t="str">
        <f t="shared" si="1"/>
        <v/>
      </c>
      <c r="AD30" s="9">
        <f t="shared" si="2"/>
        <v>0</v>
      </c>
      <c r="AE30" s="8" t="str">
        <f t="shared" si="3"/>
        <v>خالی</v>
      </c>
      <c r="AF30" t="str">
        <f t="shared" si="4"/>
        <v/>
      </c>
    </row>
    <row r="31" spans="1:47" ht="15" customHeight="1" x14ac:dyDescent="0.25">
      <c r="A31" s="51"/>
      <c r="B31" s="51"/>
      <c r="C31" s="51"/>
      <c r="D31" s="47">
        <v>23</v>
      </c>
      <c r="E31" s="62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0"/>
      <c r="Q31" s="10"/>
      <c r="R31" s="10"/>
      <c r="S31" s="10"/>
      <c r="T31" s="10"/>
      <c r="U31" s="10"/>
      <c r="V31" s="10"/>
      <c r="W31" s="10"/>
      <c r="AA31">
        <f t="shared" si="0"/>
        <v>0</v>
      </c>
      <c r="AB31">
        <v>23</v>
      </c>
      <c r="AC31" t="str">
        <f t="shared" si="1"/>
        <v/>
      </c>
      <c r="AD31" s="9">
        <f t="shared" si="2"/>
        <v>0</v>
      </c>
      <c r="AE31" s="8" t="str">
        <f t="shared" si="3"/>
        <v>خالی</v>
      </c>
      <c r="AF31" t="str">
        <f t="shared" si="4"/>
        <v/>
      </c>
    </row>
    <row r="32" spans="1:47" ht="15" customHeight="1" x14ac:dyDescent="0.25">
      <c r="A32" s="51"/>
      <c r="B32" s="51"/>
      <c r="C32" s="51"/>
      <c r="D32" s="59">
        <v>24</v>
      </c>
      <c r="E32" s="6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10"/>
      <c r="Q32" s="10"/>
      <c r="R32" s="10"/>
      <c r="S32" s="10"/>
      <c r="T32" s="10"/>
      <c r="U32" s="10"/>
      <c r="V32" s="10"/>
      <c r="W32" s="10"/>
      <c r="AA32">
        <f t="shared" si="0"/>
        <v>0</v>
      </c>
      <c r="AB32">
        <v>24</v>
      </c>
      <c r="AC32" t="str">
        <f t="shared" si="1"/>
        <v/>
      </c>
      <c r="AD32" s="9">
        <f t="shared" si="2"/>
        <v>0</v>
      </c>
      <c r="AE32" s="8" t="str">
        <f t="shared" si="3"/>
        <v>خالی</v>
      </c>
      <c r="AF32" t="str">
        <f t="shared" si="4"/>
        <v/>
      </c>
    </row>
    <row r="33" spans="1:32" ht="15" customHeight="1" x14ac:dyDescent="0.25">
      <c r="A33" s="51"/>
      <c r="B33" s="51"/>
      <c r="C33" s="51"/>
      <c r="D33" s="47">
        <v>25</v>
      </c>
      <c r="E33" s="62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0"/>
      <c r="Q33" s="10"/>
      <c r="R33" s="10"/>
      <c r="S33" s="10"/>
      <c r="T33" s="10"/>
      <c r="U33" s="10"/>
      <c r="V33" s="10"/>
      <c r="W33" s="10"/>
      <c r="AA33">
        <f t="shared" si="0"/>
        <v>0</v>
      </c>
      <c r="AB33">
        <v>25</v>
      </c>
      <c r="AC33" t="str">
        <f t="shared" si="1"/>
        <v/>
      </c>
      <c r="AD33" s="9">
        <f t="shared" si="2"/>
        <v>0</v>
      </c>
      <c r="AE33" s="8" t="str">
        <f t="shared" si="3"/>
        <v>خالی</v>
      </c>
      <c r="AF33" t="str">
        <f t="shared" si="4"/>
        <v/>
      </c>
    </row>
    <row r="34" spans="1:32" ht="15" customHeight="1" x14ac:dyDescent="0.25">
      <c r="A34" s="51"/>
      <c r="B34" s="51"/>
      <c r="C34" s="51"/>
      <c r="D34" s="59">
        <v>26</v>
      </c>
      <c r="E34" s="6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10"/>
      <c r="Q34" s="10"/>
      <c r="R34" s="10"/>
      <c r="S34" s="10"/>
      <c r="T34" s="10"/>
      <c r="U34" s="10"/>
      <c r="V34" s="10"/>
      <c r="W34" s="10"/>
      <c r="AA34">
        <f t="shared" si="0"/>
        <v>0</v>
      </c>
      <c r="AB34">
        <v>26</v>
      </c>
      <c r="AC34" t="str">
        <f t="shared" si="1"/>
        <v/>
      </c>
      <c r="AD34" s="9">
        <f t="shared" si="2"/>
        <v>0</v>
      </c>
      <c r="AE34" s="8" t="str">
        <f t="shared" si="3"/>
        <v>خالی</v>
      </c>
      <c r="AF34" t="str">
        <f t="shared" si="4"/>
        <v/>
      </c>
    </row>
    <row r="35" spans="1:32" ht="15" customHeight="1" x14ac:dyDescent="0.25">
      <c r="A35" s="51"/>
      <c r="B35" s="51"/>
      <c r="C35" s="51"/>
      <c r="D35" s="47">
        <v>27</v>
      </c>
      <c r="E35" s="62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10"/>
      <c r="Q35" s="10"/>
      <c r="R35" s="10"/>
      <c r="S35" s="10"/>
      <c r="T35" s="10"/>
      <c r="U35" s="10"/>
      <c r="V35" s="10"/>
      <c r="W35" s="10"/>
      <c r="AA35">
        <f t="shared" si="0"/>
        <v>0</v>
      </c>
      <c r="AB35">
        <v>27</v>
      </c>
      <c r="AC35" t="str">
        <f t="shared" si="1"/>
        <v/>
      </c>
      <c r="AD35" s="9">
        <f t="shared" si="2"/>
        <v>0</v>
      </c>
      <c r="AE35" s="8" t="str">
        <f t="shared" si="3"/>
        <v>خالی</v>
      </c>
      <c r="AF35" t="str">
        <f t="shared" si="4"/>
        <v/>
      </c>
    </row>
    <row r="36" spans="1:32" ht="15" customHeight="1" x14ac:dyDescent="0.25">
      <c r="A36" s="51"/>
      <c r="B36" s="51"/>
      <c r="C36" s="51"/>
      <c r="D36" s="59">
        <v>28</v>
      </c>
      <c r="E36" s="6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10"/>
      <c r="Q36" s="10"/>
      <c r="R36" s="10"/>
      <c r="S36" s="10"/>
      <c r="T36" s="10"/>
      <c r="U36" s="10"/>
      <c r="V36" s="10"/>
      <c r="W36" s="10"/>
      <c r="AA36">
        <f t="shared" si="0"/>
        <v>0</v>
      </c>
      <c r="AB36">
        <v>28</v>
      </c>
      <c r="AC36" t="str">
        <f t="shared" si="1"/>
        <v/>
      </c>
      <c r="AD36" s="9">
        <f t="shared" si="2"/>
        <v>0</v>
      </c>
      <c r="AE36" s="8" t="str">
        <f t="shared" si="3"/>
        <v>خالی</v>
      </c>
      <c r="AF36" t="str">
        <f t="shared" si="4"/>
        <v/>
      </c>
    </row>
    <row r="37" spans="1:32" ht="15" customHeight="1" x14ac:dyDescent="0.25">
      <c r="A37" s="51"/>
      <c r="B37" s="51"/>
      <c r="C37" s="51"/>
      <c r="D37" s="47">
        <v>29</v>
      </c>
      <c r="E37" s="62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10"/>
      <c r="Q37" s="10"/>
      <c r="R37" s="10"/>
      <c r="S37" s="10"/>
      <c r="T37" s="10"/>
      <c r="U37" s="10"/>
      <c r="V37" s="10"/>
      <c r="W37" s="10"/>
      <c r="AA37">
        <f t="shared" si="0"/>
        <v>0</v>
      </c>
      <c r="AB37">
        <v>29</v>
      </c>
      <c r="AC37" t="str">
        <f t="shared" si="1"/>
        <v/>
      </c>
      <c r="AD37" s="9">
        <f t="shared" si="2"/>
        <v>0</v>
      </c>
      <c r="AE37" s="8" t="str">
        <f t="shared" si="3"/>
        <v>خالی</v>
      </c>
      <c r="AF37" t="str">
        <f t="shared" si="4"/>
        <v/>
      </c>
    </row>
    <row r="38" spans="1:32" ht="15" customHeight="1" x14ac:dyDescent="0.25">
      <c r="A38" s="51"/>
      <c r="B38" s="51"/>
      <c r="C38" s="51"/>
      <c r="D38" s="59">
        <v>30</v>
      </c>
      <c r="E38" s="6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10"/>
      <c r="Q38" s="10"/>
      <c r="R38" s="10"/>
      <c r="S38" s="10"/>
      <c r="T38" s="10"/>
      <c r="U38" s="10"/>
      <c r="V38" s="10"/>
      <c r="W38" s="10"/>
      <c r="AA38">
        <f t="shared" si="0"/>
        <v>0</v>
      </c>
      <c r="AB38">
        <v>30</v>
      </c>
      <c r="AC38" t="str">
        <f t="shared" si="1"/>
        <v/>
      </c>
      <c r="AD38" s="9">
        <f t="shared" si="2"/>
        <v>0</v>
      </c>
      <c r="AE38" s="8" t="str">
        <f t="shared" si="3"/>
        <v>خالی</v>
      </c>
      <c r="AF38" t="str">
        <f t="shared" si="4"/>
        <v/>
      </c>
    </row>
    <row r="39" spans="1:32" ht="15" customHeight="1" x14ac:dyDescent="0.25">
      <c r="A39" s="51"/>
      <c r="B39" s="51"/>
      <c r="C39" s="51"/>
      <c r="D39" s="47">
        <v>31</v>
      </c>
      <c r="E39" s="62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0"/>
      <c r="Q39" s="10"/>
      <c r="R39" s="10"/>
      <c r="S39" s="10"/>
      <c r="T39" s="10"/>
      <c r="U39" s="10"/>
      <c r="V39" s="10"/>
      <c r="W39" s="10"/>
      <c r="AA39">
        <f t="shared" si="0"/>
        <v>0</v>
      </c>
      <c r="AB39">
        <v>31</v>
      </c>
      <c r="AC39" t="str">
        <f t="shared" si="1"/>
        <v/>
      </c>
      <c r="AD39" s="9">
        <f t="shared" si="2"/>
        <v>0</v>
      </c>
      <c r="AE39" s="8" t="str">
        <f t="shared" si="3"/>
        <v>خالی</v>
      </c>
      <c r="AF39" t="str">
        <f t="shared" si="4"/>
        <v/>
      </c>
    </row>
    <row r="40" spans="1:32" ht="15" customHeight="1" x14ac:dyDescent="0.25">
      <c r="A40" s="51"/>
      <c r="B40" s="51"/>
      <c r="C40" s="51"/>
      <c r="D40" s="59">
        <v>32</v>
      </c>
      <c r="E40" s="6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10"/>
      <c r="Q40" s="10"/>
      <c r="R40" s="10"/>
      <c r="S40" s="10"/>
      <c r="T40" s="10"/>
      <c r="U40" s="10"/>
      <c r="V40" s="10"/>
      <c r="W40" s="10"/>
      <c r="AA40">
        <f t="shared" si="0"/>
        <v>0</v>
      </c>
      <c r="AB40">
        <v>32</v>
      </c>
      <c r="AC40" t="str">
        <f t="shared" si="1"/>
        <v/>
      </c>
      <c r="AD40" s="9">
        <f t="shared" si="2"/>
        <v>0</v>
      </c>
      <c r="AE40" s="8" t="str">
        <f t="shared" si="3"/>
        <v>خالی</v>
      </c>
      <c r="AF40" t="str">
        <f t="shared" si="4"/>
        <v/>
      </c>
    </row>
    <row r="41" spans="1:32" ht="15" customHeight="1" x14ac:dyDescent="0.25">
      <c r="A41" s="51"/>
      <c r="B41" s="51"/>
      <c r="C41" s="51"/>
      <c r="D41" s="47">
        <v>33</v>
      </c>
      <c r="E41" s="62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10"/>
      <c r="Q41" s="10"/>
      <c r="R41" s="10"/>
      <c r="S41" s="10"/>
      <c r="T41" s="10"/>
      <c r="U41" s="10"/>
      <c r="V41" s="10"/>
      <c r="W41" s="10"/>
      <c r="AA41">
        <f t="shared" ref="AA41:AA72" si="5">E41^2</f>
        <v>0</v>
      </c>
      <c r="AB41">
        <v>33</v>
      </c>
      <c r="AC41" t="str">
        <f t="shared" ref="AC41:AC72" si="6">IF(E41=(MAX($E$9:$E$108)),AB41,"")</f>
        <v/>
      </c>
      <c r="AD41" s="9">
        <f t="shared" ref="AD41:AD72" si="7">COUNT(E41)</f>
        <v>0</v>
      </c>
      <c r="AE41" s="8" t="str">
        <f t="shared" ref="AE41:AE72" si="8">IF(AD41=1,E41,"خالی")</f>
        <v>خالی</v>
      </c>
      <c r="AF41" t="str">
        <f t="shared" si="4"/>
        <v/>
      </c>
    </row>
    <row r="42" spans="1:32" ht="15" customHeight="1" x14ac:dyDescent="0.25">
      <c r="A42" s="51"/>
      <c r="B42" s="51"/>
      <c r="C42" s="51"/>
      <c r="D42" s="59">
        <v>34</v>
      </c>
      <c r="E42" s="6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10"/>
      <c r="Q42" s="10"/>
      <c r="R42" s="10"/>
      <c r="S42" s="10"/>
      <c r="T42" s="10"/>
      <c r="U42" s="10"/>
      <c r="V42" s="10"/>
      <c r="W42" s="10"/>
      <c r="AA42">
        <f t="shared" si="5"/>
        <v>0</v>
      </c>
      <c r="AB42">
        <v>34</v>
      </c>
      <c r="AC42" t="str">
        <f t="shared" si="6"/>
        <v/>
      </c>
      <c r="AD42" s="9">
        <f t="shared" si="7"/>
        <v>0</v>
      </c>
      <c r="AE42" s="8" t="str">
        <f t="shared" si="8"/>
        <v>خالی</v>
      </c>
      <c r="AF42" t="str">
        <f t="shared" si="4"/>
        <v/>
      </c>
    </row>
    <row r="43" spans="1:32" ht="15" customHeight="1" x14ac:dyDescent="0.25">
      <c r="A43" s="51"/>
      <c r="B43" s="51"/>
      <c r="C43" s="51"/>
      <c r="D43" s="47">
        <v>35</v>
      </c>
      <c r="E43" s="62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10"/>
      <c r="Q43" s="10"/>
      <c r="R43" s="10"/>
      <c r="S43" s="10"/>
      <c r="T43" s="10"/>
      <c r="U43" s="10"/>
      <c r="V43" s="10"/>
      <c r="W43" s="10"/>
      <c r="AA43">
        <f t="shared" si="5"/>
        <v>0</v>
      </c>
      <c r="AB43">
        <v>35</v>
      </c>
      <c r="AC43" t="str">
        <f t="shared" si="6"/>
        <v/>
      </c>
      <c r="AD43" s="9">
        <f t="shared" si="7"/>
        <v>0</v>
      </c>
      <c r="AE43" s="8" t="str">
        <f t="shared" si="8"/>
        <v>خالی</v>
      </c>
      <c r="AF43" t="str">
        <f t="shared" si="4"/>
        <v/>
      </c>
    </row>
    <row r="44" spans="1:32" ht="15" customHeight="1" x14ac:dyDescent="0.25">
      <c r="A44" s="51"/>
      <c r="B44" s="51"/>
      <c r="C44" s="51"/>
      <c r="D44" s="59">
        <v>36</v>
      </c>
      <c r="E44" s="6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10"/>
      <c r="Q44" s="10"/>
      <c r="R44" s="10"/>
      <c r="S44" s="10"/>
      <c r="T44" s="10"/>
      <c r="U44" s="10"/>
      <c r="V44" s="10"/>
      <c r="W44" s="10"/>
      <c r="AA44">
        <f t="shared" si="5"/>
        <v>0</v>
      </c>
      <c r="AB44">
        <v>36</v>
      </c>
      <c r="AC44" t="str">
        <f t="shared" si="6"/>
        <v/>
      </c>
      <c r="AD44" s="9">
        <f t="shared" si="7"/>
        <v>0</v>
      </c>
      <c r="AE44" s="8" t="str">
        <f t="shared" si="8"/>
        <v>خالی</v>
      </c>
      <c r="AF44" t="str">
        <f t="shared" si="4"/>
        <v/>
      </c>
    </row>
    <row r="45" spans="1:32" ht="15" customHeight="1" x14ac:dyDescent="0.25">
      <c r="A45" s="51"/>
      <c r="B45" s="51"/>
      <c r="C45" s="51"/>
      <c r="D45" s="47">
        <v>37</v>
      </c>
      <c r="E45" s="62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10"/>
      <c r="Q45" s="10"/>
      <c r="R45" s="10"/>
      <c r="S45" s="10"/>
      <c r="T45" s="10"/>
      <c r="U45" s="10"/>
      <c r="V45" s="10"/>
      <c r="W45" s="10"/>
      <c r="AA45">
        <f t="shared" si="5"/>
        <v>0</v>
      </c>
      <c r="AB45">
        <v>37</v>
      </c>
      <c r="AC45" t="str">
        <f t="shared" si="6"/>
        <v/>
      </c>
      <c r="AD45" s="9">
        <f t="shared" si="7"/>
        <v>0</v>
      </c>
      <c r="AE45" s="8" t="str">
        <f t="shared" si="8"/>
        <v>خالی</v>
      </c>
      <c r="AF45" t="str">
        <f t="shared" si="4"/>
        <v/>
      </c>
    </row>
    <row r="46" spans="1:32" ht="15" customHeight="1" x14ac:dyDescent="0.25">
      <c r="A46" s="51"/>
      <c r="B46" s="51"/>
      <c r="C46" s="51"/>
      <c r="D46" s="59">
        <v>38</v>
      </c>
      <c r="E46" s="6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10"/>
      <c r="Q46" s="10"/>
      <c r="R46" s="10"/>
      <c r="S46" s="10"/>
      <c r="T46" s="10"/>
      <c r="U46" s="10"/>
      <c r="V46" s="10"/>
      <c r="W46" s="10"/>
      <c r="AA46">
        <f t="shared" si="5"/>
        <v>0</v>
      </c>
      <c r="AB46">
        <v>38</v>
      </c>
      <c r="AC46" t="str">
        <f t="shared" si="6"/>
        <v/>
      </c>
      <c r="AD46" s="9">
        <f t="shared" si="7"/>
        <v>0</v>
      </c>
      <c r="AE46" s="8" t="str">
        <f t="shared" si="8"/>
        <v>خالی</v>
      </c>
      <c r="AF46" t="str">
        <f t="shared" si="4"/>
        <v/>
      </c>
    </row>
    <row r="47" spans="1:32" ht="15" customHeight="1" x14ac:dyDescent="0.25">
      <c r="A47" s="51"/>
      <c r="B47" s="51"/>
      <c r="C47" s="51"/>
      <c r="D47" s="47">
        <v>39</v>
      </c>
      <c r="E47" s="62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10"/>
      <c r="Q47" s="10"/>
      <c r="R47" s="10"/>
      <c r="S47" s="10"/>
      <c r="T47" s="10"/>
      <c r="U47" s="10"/>
      <c r="V47" s="10"/>
      <c r="W47" s="10"/>
      <c r="AA47">
        <f t="shared" si="5"/>
        <v>0</v>
      </c>
      <c r="AB47">
        <v>39</v>
      </c>
      <c r="AC47" t="str">
        <f t="shared" si="6"/>
        <v/>
      </c>
      <c r="AD47" s="9">
        <f t="shared" si="7"/>
        <v>0</v>
      </c>
      <c r="AE47" s="8" t="str">
        <f t="shared" si="8"/>
        <v>خالی</v>
      </c>
      <c r="AF47" t="str">
        <f t="shared" si="4"/>
        <v/>
      </c>
    </row>
    <row r="48" spans="1:32" ht="15" customHeight="1" x14ac:dyDescent="0.25">
      <c r="A48" s="51"/>
      <c r="B48" s="51"/>
      <c r="C48" s="51"/>
      <c r="D48" s="59">
        <v>40</v>
      </c>
      <c r="E48" s="6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10"/>
      <c r="Q48" s="10"/>
      <c r="R48" s="10"/>
      <c r="S48" s="10"/>
      <c r="T48" s="10"/>
      <c r="U48" s="10"/>
      <c r="V48" s="10"/>
      <c r="W48" s="10"/>
      <c r="AA48">
        <f t="shared" si="5"/>
        <v>0</v>
      </c>
      <c r="AB48">
        <v>40</v>
      </c>
      <c r="AC48" t="str">
        <f t="shared" si="6"/>
        <v/>
      </c>
      <c r="AD48" s="9">
        <f t="shared" si="7"/>
        <v>0</v>
      </c>
      <c r="AE48" s="8" t="str">
        <f t="shared" si="8"/>
        <v>خالی</v>
      </c>
      <c r="AF48" t="str">
        <f t="shared" si="4"/>
        <v/>
      </c>
    </row>
    <row r="49" spans="1:32" ht="15" customHeight="1" x14ac:dyDescent="0.25">
      <c r="A49" s="51"/>
      <c r="B49" s="51"/>
      <c r="C49" s="51"/>
      <c r="D49" s="47">
        <v>41</v>
      </c>
      <c r="E49" s="62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10"/>
      <c r="Q49" s="10"/>
      <c r="R49" s="10"/>
      <c r="S49" s="10"/>
      <c r="T49" s="10"/>
      <c r="U49" s="10"/>
      <c r="V49" s="10"/>
      <c r="W49" s="10"/>
      <c r="AA49">
        <f t="shared" si="5"/>
        <v>0</v>
      </c>
      <c r="AB49">
        <v>41</v>
      </c>
      <c r="AC49" t="str">
        <f t="shared" si="6"/>
        <v/>
      </c>
      <c r="AD49" s="9">
        <f t="shared" si="7"/>
        <v>0</v>
      </c>
      <c r="AE49" s="8" t="str">
        <f t="shared" si="8"/>
        <v>خالی</v>
      </c>
      <c r="AF49" t="str">
        <f t="shared" si="4"/>
        <v/>
      </c>
    </row>
    <row r="50" spans="1:32" ht="15" customHeight="1" x14ac:dyDescent="0.25">
      <c r="A50" s="51"/>
      <c r="B50" s="51"/>
      <c r="C50" s="51"/>
      <c r="D50" s="59">
        <v>42</v>
      </c>
      <c r="E50" s="6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10"/>
      <c r="Q50" s="10"/>
      <c r="R50" s="10"/>
      <c r="S50" s="10"/>
      <c r="T50" s="10"/>
      <c r="U50" s="10"/>
      <c r="V50" s="10"/>
      <c r="W50" s="10"/>
      <c r="AA50">
        <f t="shared" si="5"/>
        <v>0</v>
      </c>
      <c r="AB50">
        <v>42</v>
      </c>
      <c r="AC50" t="str">
        <f t="shared" si="6"/>
        <v/>
      </c>
      <c r="AD50" s="9">
        <f t="shared" si="7"/>
        <v>0</v>
      </c>
      <c r="AE50" s="8" t="str">
        <f t="shared" si="8"/>
        <v>خالی</v>
      </c>
      <c r="AF50" t="str">
        <f t="shared" si="4"/>
        <v/>
      </c>
    </row>
    <row r="51" spans="1:32" ht="15" customHeight="1" x14ac:dyDescent="0.25">
      <c r="A51" s="51"/>
      <c r="B51" s="51"/>
      <c r="C51" s="51"/>
      <c r="D51" s="47">
        <v>43</v>
      </c>
      <c r="E51" s="62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10"/>
      <c r="Q51" s="10"/>
      <c r="R51" s="10"/>
      <c r="S51" s="10"/>
      <c r="T51" s="10"/>
      <c r="U51" s="10"/>
      <c r="V51" s="10"/>
      <c r="W51" s="10"/>
      <c r="AA51">
        <f t="shared" si="5"/>
        <v>0</v>
      </c>
      <c r="AB51">
        <v>43</v>
      </c>
      <c r="AC51" t="str">
        <f t="shared" si="6"/>
        <v/>
      </c>
      <c r="AD51" s="9">
        <f t="shared" si="7"/>
        <v>0</v>
      </c>
      <c r="AE51" s="8" t="str">
        <f t="shared" si="8"/>
        <v>خالی</v>
      </c>
      <c r="AF51" t="str">
        <f t="shared" si="4"/>
        <v/>
      </c>
    </row>
    <row r="52" spans="1:32" ht="15" customHeight="1" x14ac:dyDescent="0.25">
      <c r="A52" s="51"/>
      <c r="B52" s="51"/>
      <c r="C52" s="51"/>
      <c r="D52" s="59">
        <v>44</v>
      </c>
      <c r="E52" s="6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10"/>
      <c r="Q52" s="10"/>
      <c r="R52" s="10"/>
      <c r="S52" s="10"/>
      <c r="T52" s="10"/>
      <c r="U52" s="10"/>
      <c r="V52" s="10"/>
      <c r="W52" s="10"/>
      <c r="AA52">
        <f t="shared" si="5"/>
        <v>0</v>
      </c>
      <c r="AB52">
        <v>44</v>
      </c>
      <c r="AC52" t="str">
        <f t="shared" si="6"/>
        <v/>
      </c>
      <c r="AD52" s="9">
        <f t="shared" si="7"/>
        <v>0</v>
      </c>
      <c r="AE52" s="8" t="str">
        <f t="shared" si="8"/>
        <v>خالی</v>
      </c>
      <c r="AF52" t="str">
        <f t="shared" si="4"/>
        <v/>
      </c>
    </row>
    <row r="53" spans="1:32" ht="15" customHeight="1" x14ac:dyDescent="0.25">
      <c r="A53" s="51"/>
      <c r="B53" s="51"/>
      <c r="C53" s="51"/>
      <c r="D53" s="47">
        <v>45</v>
      </c>
      <c r="E53" s="62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10"/>
      <c r="Q53" s="10"/>
      <c r="R53" s="10"/>
      <c r="S53" s="10"/>
      <c r="T53" s="10"/>
      <c r="U53" s="10"/>
      <c r="V53" s="10"/>
      <c r="W53" s="10"/>
      <c r="AA53">
        <f t="shared" si="5"/>
        <v>0</v>
      </c>
      <c r="AB53">
        <v>45</v>
      </c>
      <c r="AC53" t="str">
        <f t="shared" si="6"/>
        <v/>
      </c>
      <c r="AD53" s="9">
        <f t="shared" si="7"/>
        <v>0</v>
      </c>
      <c r="AE53" s="8" t="str">
        <f t="shared" si="8"/>
        <v>خالی</v>
      </c>
      <c r="AF53" t="str">
        <f t="shared" si="4"/>
        <v/>
      </c>
    </row>
    <row r="54" spans="1:32" ht="15" customHeight="1" x14ac:dyDescent="0.25">
      <c r="A54" s="51"/>
      <c r="B54" s="51"/>
      <c r="C54" s="51"/>
      <c r="D54" s="59">
        <v>46</v>
      </c>
      <c r="E54" s="6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10"/>
      <c r="Q54" s="10"/>
      <c r="R54" s="10"/>
      <c r="S54" s="10"/>
      <c r="T54" s="10"/>
      <c r="U54" s="10"/>
      <c r="V54" s="10"/>
      <c r="W54" s="10"/>
      <c r="AA54">
        <f t="shared" si="5"/>
        <v>0</v>
      </c>
      <c r="AB54">
        <v>46</v>
      </c>
      <c r="AC54" t="str">
        <f t="shared" si="6"/>
        <v/>
      </c>
      <c r="AD54" s="9">
        <f t="shared" si="7"/>
        <v>0</v>
      </c>
      <c r="AE54" s="8" t="str">
        <f t="shared" si="8"/>
        <v>خالی</v>
      </c>
      <c r="AF54" t="str">
        <f t="shared" si="4"/>
        <v/>
      </c>
    </row>
    <row r="55" spans="1:32" ht="15" customHeight="1" x14ac:dyDescent="0.25">
      <c r="A55" s="51"/>
      <c r="B55" s="51"/>
      <c r="C55" s="51"/>
      <c r="D55" s="47">
        <v>47</v>
      </c>
      <c r="E55" s="62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10"/>
      <c r="Q55" s="10"/>
      <c r="R55" s="10"/>
      <c r="S55" s="10"/>
      <c r="T55" s="10"/>
      <c r="U55" s="10"/>
      <c r="V55" s="10"/>
      <c r="W55" s="10"/>
      <c r="AA55">
        <f t="shared" si="5"/>
        <v>0</v>
      </c>
      <c r="AB55">
        <v>47</v>
      </c>
      <c r="AC55" t="str">
        <f t="shared" si="6"/>
        <v/>
      </c>
      <c r="AD55" s="9">
        <f t="shared" si="7"/>
        <v>0</v>
      </c>
      <c r="AE55" s="8" t="str">
        <f t="shared" si="8"/>
        <v>خالی</v>
      </c>
      <c r="AF55" t="str">
        <f t="shared" si="4"/>
        <v/>
      </c>
    </row>
    <row r="56" spans="1:32" ht="15" customHeight="1" x14ac:dyDescent="0.25">
      <c r="A56" s="51"/>
      <c r="B56" s="51"/>
      <c r="C56" s="51"/>
      <c r="D56" s="59">
        <v>48</v>
      </c>
      <c r="E56" s="6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10"/>
      <c r="Q56" s="10"/>
      <c r="R56" s="10"/>
      <c r="S56" s="10"/>
      <c r="T56" s="10"/>
      <c r="U56" s="10"/>
      <c r="V56" s="10"/>
      <c r="W56" s="10"/>
      <c r="AA56">
        <f t="shared" si="5"/>
        <v>0</v>
      </c>
      <c r="AB56">
        <v>48</v>
      </c>
      <c r="AC56" t="str">
        <f t="shared" si="6"/>
        <v/>
      </c>
      <c r="AD56" s="9">
        <f t="shared" si="7"/>
        <v>0</v>
      </c>
      <c r="AE56" s="8" t="str">
        <f t="shared" si="8"/>
        <v>خالی</v>
      </c>
      <c r="AF56" t="str">
        <f t="shared" si="4"/>
        <v/>
      </c>
    </row>
    <row r="57" spans="1:32" ht="15" customHeight="1" x14ac:dyDescent="0.25">
      <c r="A57" s="51"/>
      <c r="B57" s="51"/>
      <c r="C57" s="51"/>
      <c r="D57" s="47">
        <v>49</v>
      </c>
      <c r="E57" s="62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10"/>
      <c r="Q57" s="10"/>
      <c r="R57" s="10"/>
      <c r="S57" s="10"/>
      <c r="T57" s="10"/>
      <c r="U57" s="10"/>
      <c r="V57" s="10"/>
      <c r="W57" s="10"/>
      <c r="AA57">
        <f t="shared" si="5"/>
        <v>0</v>
      </c>
      <c r="AB57">
        <v>49</v>
      </c>
      <c r="AC57" t="str">
        <f t="shared" si="6"/>
        <v/>
      </c>
      <c r="AD57" s="9">
        <f t="shared" si="7"/>
        <v>0</v>
      </c>
      <c r="AE57" s="8" t="str">
        <f t="shared" si="8"/>
        <v>خالی</v>
      </c>
      <c r="AF57" t="str">
        <f t="shared" si="4"/>
        <v/>
      </c>
    </row>
    <row r="58" spans="1:32" ht="15" customHeight="1" x14ac:dyDescent="0.25">
      <c r="A58" s="51"/>
      <c r="B58" s="51"/>
      <c r="C58" s="51"/>
      <c r="D58" s="59">
        <v>50</v>
      </c>
      <c r="E58" s="6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10"/>
      <c r="Q58" s="10"/>
      <c r="R58" s="10"/>
      <c r="S58" s="10"/>
      <c r="T58" s="10"/>
      <c r="U58" s="10"/>
      <c r="V58" s="10"/>
      <c r="W58" s="10"/>
      <c r="AA58">
        <f t="shared" si="5"/>
        <v>0</v>
      </c>
      <c r="AB58">
        <v>50</v>
      </c>
      <c r="AC58" t="str">
        <f t="shared" si="6"/>
        <v/>
      </c>
      <c r="AD58" s="9">
        <f t="shared" si="7"/>
        <v>0</v>
      </c>
      <c r="AE58" s="8" t="str">
        <f t="shared" si="8"/>
        <v>خالی</v>
      </c>
      <c r="AF58" t="str">
        <f t="shared" si="4"/>
        <v/>
      </c>
    </row>
    <row r="59" spans="1:32" ht="15" customHeight="1" x14ac:dyDescent="0.25">
      <c r="A59" s="51"/>
      <c r="B59" s="51"/>
      <c r="C59" s="51"/>
      <c r="D59" s="47">
        <v>51</v>
      </c>
      <c r="E59" s="62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10"/>
      <c r="Q59" s="10"/>
      <c r="R59" s="10"/>
      <c r="S59" s="10"/>
      <c r="T59" s="10"/>
      <c r="U59" s="10"/>
      <c r="V59" s="10"/>
      <c r="W59" s="10"/>
      <c r="AA59">
        <f t="shared" si="5"/>
        <v>0</v>
      </c>
      <c r="AB59">
        <v>51</v>
      </c>
      <c r="AC59" t="str">
        <f t="shared" si="6"/>
        <v/>
      </c>
      <c r="AD59" s="9">
        <f t="shared" si="7"/>
        <v>0</v>
      </c>
      <c r="AE59" s="8" t="str">
        <f t="shared" si="8"/>
        <v>خالی</v>
      </c>
      <c r="AF59" t="str">
        <f t="shared" si="4"/>
        <v/>
      </c>
    </row>
    <row r="60" spans="1:32" ht="15" customHeight="1" x14ac:dyDescent="0.25">
      <c r="A60" s="51"/>
      <c r="B60" s="51"/>
      <c r="C60" s="51"/>
      <c r="D60" s="59">
        <v>52</v>
      </c>
      <c r="E60" s="6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10"/>
      <c r="Q60" s="10"/>
      <c r="R60" s="10"/>
      <c r="S60" s="10"/>
      <c r="T60" s="10"/>
      <c r="U60" s="10"/>
      <c r="V60" s="10"/>
      <c r="W60" s="10"/>
      <c r="AA60">
        <f t="shared" si="5"/>
        <v>0</v>
      </c>
      <c r="AB60">
        <v>52</v>
      </c>
      <c r="AC60" t="str">
        <f t="shared" si="6"/>
        <v/>
      </c>
      <c r="AD60" s="9">
        <f t="shared" si="7"/>
        <v>0</v>
      </c>
      <c r="AE60" s="8" t="str">
        <f t="shared" si="8"/>
        <v>خالی</v>
      </c>
      <c r="AF60" t="str">
        <f t="shared" si="4"/>
        <v/>
      </c>
    </row>
    <row r="61" spans="1:32" ht="15" customHeight="1" x14ac:dyDescent="0.25">
      <c r="A61" s="51"/>
      <c r="B61" s="51"/>
      <c r="C61" s="51"/>
      <c r="D61" s="47">
        <v>53</v>
      </c>
      <c r="E61" s="62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10"/>
      <c r="Q61" s="10"/>
      <c r="R61" s="10"/>
      <c r="S61" s="10"/>
      <c r="T61" s="10"/>
      <c r="U61" s="10"/>
      <c r="V61" s="10"/>
      <c r="W61" s="10"/>
      <c r="AA61">
        <f t="shared" si="5"/>
        <v>0</v>
      </c>
      <c r="AB61">
        <v>53</v>
      </c>
      <c r="AC61" t="str">
        <f t="shared" si="6"/>
        <v/>
      </c>
      <c r="AD61" s="9">
        <f t="shared" si="7"/>
        <v>0</v>
      </c>
      <c r="AE61" s="8" t="str">
        <f t="shared" si="8"/>
        <v>خالی</v>
      </c>
      <c r="AF61" t="str">
        <f t="shared" si="4"/>
        <v/>
      </c>
    </row>
    <row r="62" spans="1:32" ht="15" customHeight="1" x14ac:dyDescent="0.25">
      <c r="A62" s="51"/>
      <c r="B62" s="51"/>
      <c r="C62" s="51"/>
      <c r="D62" s="59">
        <v>54</v>
      </c>
      <c r="E62" s="6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10"/>
      <c r="Q62" s="10"/>
      <c r="R62" s="10"/>
      <c r="S62" s="10"/>
      <c r="T62" s="10"/>
      <c r="U62" s="10"/>
      <c r="V62" s="10"/>
      <c r="W62" s="10"/>
      <c r="AA62">
        <f t="shared" si="5"/>
        <v>0</v>
      </c>
      <c r="AB62">
        <v>54</v>
      </c>
      <c r="AC62" t="str">
        <f t="shared" si="6"/>
        <v/>
      </c>
      <c r="AD62" s="9">
        <f t="shared" si="7"/>
        <v>0</v>
      </c>
      <c r="AE62" s="8" t="str">
        <f t="shared" si="8"/>
        <v>خالی</v>
      </c>
      <c r="AF62" t="str">
        <f t="shared" si="4"/>
        <v/>
      </c>
    </row>
    <row r="63" spans="1:32" ht="15" customHeight="1" x14ac:dyDescent="0.25">
      <c r="A63" s="51"/>
      <c r="B63" s="51"/>
      <c r="C63" s="51"/>
      <c r="D63" s="47">
        <v>55</v>
      </c>
      <c r="E63" s="62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10"/>
      <c r="Q63" s="10"/>
      <c r="R63" s="10"/>
      <c r="S63" s="10"/>
      <c r="T63" s="10"/>
      <c r="U63" s="10"/>
      <c r="V63" s="10"/>
      <c r="W63" s="10"/>
      <c r="AA63">
        <f t="shared" si="5"/>
        <v>0</v>
      </c>
      <c r="AB63">
        <v>55</v>
      </c>
      <c r="AC63" t="str">
        <f t="shared" si="6"/>
        <v/>
      </c>
      <c r="AD63" s="9">
        <f t="shared" si="7"/>
        <v>0</v>
      </c>
      <c r="AE63" s="8" t="str">
        <f t="shared" si="8"/>
        <v>خالی</v>
      </c>
      <c r="AF63" t="str">
        <f t="shared" si="4"/>
        <v/>
      </c>
    </row>
    <row r="64" spans="1:32" ht="15" customHeight="1" x14ac:dyDescent="0.25">
      <c r="A64" s="51"/>
      <c r="B64" s="51"/>
      <c r="C64" s="51"/>
      <c r="D64" s="59">
        <v>56</v>
      </c>
      <c r="E64" s="6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10"/>
      <c r="Q64" s="10"/>
      <c r="R64" s="10"/>
      <c r="S64" s="10"/>
      <c r="T64" s="10"/>
      <c r="U64" s="10"/>
      <c r="V64" s="10"/>
      <c r="W64" s="10"/>
      <c r="AA64">
        <f t="shared" si="5"/>
        <v>0</v>
      </c>
      <c r="AB64">
        <v>56</v>
      </c>
      <c r="AC64" t="str">
        <f t="shared" si="6"/>
        <v/>
      </c>
      <c r="AD64" s="9">
        <f t="shared" si="7"/>
        <v>0</v>
      </c>
      <c r="AE64" s="8" t="str">
        <f t="shared" si="8"/>
        <v>خالی</v>
      </c>
      <c r="AF64" t="str">
        <f t="shared" si="4"/>
        <v/>
      </c>
    </row>
    <row r="65" spans="1:32" ht="15" customHeight="1" x14ac:dyDescent="0.25">
      <c r="A65" s="51"/>
      <c r="B65" s="51"/>
      <c r="C65" s="51"/>
      <c r="D65" s="47">
        <v>57</v>
      </c>
      <c r="E65" s="62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10"/>
      <c r="Q65" s="10"/>
      <c r="R65" s="10"/>
      <c r="S65" s="10"/>
      <c r="T65" s="10"/>
      <c r="U65" s="10"/>
      <c r="V65" s="10"/>
      <c r="W65" s="10"/>
      <c r="AA65">
        <f t="shared" si="5"/>
        <v>0</v>
      </c>
      <c r="AB65">
        <v>57</v>
      </c>
      <c r="AC65" t="str">
        <f t="shared" si="6"/>
        <v/>
      </c>
      <c r="AD65" s="9">
        <f t="shared" si="7"/>
        <v>0</v>
      </c>
      <c r="AE65" s="8" t="str">
        <f t="shared" si="8"/>
        <v>خالی</v>
      </c>
      <c r="AF65" t="str">
        <f t="shared" si="4"/>
        <v/>
      </c>
    </row>
    <row r="66" spans="1:32" ht="15" customHeight="1" x14ac:dyDescent="0.25">
      <c r="A66" s="51"/>
      <c r="B66" s="51"/>
      <c r="C66" s="51"/>
      <c r="D66" s="59">
        <v>58</v>
      </c>
      <c r="E66" s="6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10"/>
      <c r="Q66" s="10"/>
      <c r="R66" s="10"/>
      <c r="S66" s="10"/>
      <c r="T66" s="10"/>
      <c r="U66" s="10"/>
      <c r="V66" s="10"/>
      <c r="W66" s="10"/>
      <c r="AA66">
        <f t="shared" si="5"/>
        <v>0</v>
      </c>
      <c r="AB66">
        <v>58</v>
      </c>
      <c r="AC66" t="str">
        <f t="shared" si="6"/>
        <v/>
      </c>
      <c r="AD66" s="9">
        <f t="shared" si="7"/>
        <v>0</v>
      </c>
      <c r="AE66" s="8" t="str">
        <f t="shared" si="8"/>
        <v>خالی</v>
      </c>
      <c r="AF66" t="str">
        <f t="shared" si="4"/>
        <v/>
      </c>
    </row>
    <row r="67" spans="1:32" ht="15" customHeight="1" x14ac:dyDescent="0.25">
      <c r="A67" s="51"/>
      <c r="B67" s="51"/>
      <c r="C67" s="51"/>
      <c r="D67" s="47">
        <v>59</v>
      </c>
      <c r="E67" s="62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10"/>
      <c r="Q67" s="10"/>
      <c r="R67" s="10"/>
      <c r="S67" s="10"/>
      <c r="T67" s="10"/>
      <c r="U67" s="10"/>
      <c r="V67" s="10"/>
      <c r="W67" s="10"/>
      <c r="AA67">
        <f t="shared" si="5"/>
        <v>0</v>
      </c>
      <c r="AB67">
        <v>59</v>
      </c>
      <c r="AC67" t="str">
        <f t="shared" si="6"/>
        <v/>
      </c>
      <c r="AD67" s="9">
        <f t="shared" si="7"/>
        <v>0</v>
      </c>
      <c r="AE67" s="8" t="str">
        <f t="shared" si="8"/>
        <v>خالی</v>
      </c>
      <c r="AF67" t="str">
        <f t="shared" si="4"/>
        <v/>
      </c>
    </row>
    <row r="68" spans="1:32" ht="15" customHeight="1" x14ac:dyDescent="0.25">
      <c r="A68" s="51"/>
      <c r="B68" s="51"/>
      <c r="C68" s="51"/>
      <c r="D68" s="59">
        <v>60</v>
      </c>
      <c r="E68" s="6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10"/>
      <c r="Q68" s="10"/>
      <c r="R68" s="10"/>
      <c r="S68" s="10"/>
      <c r="T68" s="10"/>
      <c r="U68" s="10"/>
      <c r="V68" s="10"/>
      <c r="W68" s="10"/>
      <c r="AA68">
        <f t="shared" si="5"/>
        <v>0</v>
      </c>
      <c r="AB68">
        <v>60</v>
      </c>
      <c r="AC68" t="str">
        <f t="shared" si="6"/>
        <v/>
      </c>
      <c r="AD68" s="9">
        <f t="shared" si="7"/>
        <v>0</v>
      </c>
      <c r="AE68" s="8" t="str">
        <f t="shared" si="8"/>
        <v>خالی</v>
      </c>
      <c r="AF68" t="str">
        <f t="shared" si="4"/>
        <v/>
      </c>
    </row>
    <row r="69" spans="1:32" ht="15" customHeight="1" x14ac:dyDescent="0.25">
      <c r="A69" s="51"/>
      <c r="B69" s="51"/>
      <c r="C69" s="51"/>
      <c r="D69" s="47">
        <v>61</v>
      </c>
      <c r="E69" s="62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10"/>
      <c r="Q69" s="10"/>
      <c r="R69" s="10"/>
      <c r="S69" s="10"/>
      <c r="T69" s="10"/>
      <c r="U69" s="10"/>
      <c r="V69" s="10"/>
      <c r="W69" s="10"/>
      <c r="AA69">
        <f t="shared" si="5"/>
        <v>0</v>
      </c>
      <c r="AB69">
        <v>61</v>
      </c>
      <c r="AC69" t="str">
        <f t="shared" si="6"/>
        <v/>
      </c>
      <c r="AD69" s="9">
        <f t="shared" si="7"/>
        <v>0</v>
      </c>
      <c r="AE69" s="8" t="str">
        <f t="shared" si="8"/>
        <v>خالی</v>
      </c>
      <c r="AF69" t="str">
        <f t="shared" si="4"/>
        <v/>
      </c>
    </row>
    <row r="70" spans="1:32" ht="15" customHeight="1" x14ac:dyDescent="0.25">
      <c r="A70" s="51"/>
      <c r="B70" s="51"/>
      <c r="C70" s="51"/>
      <c r="D70" s="59">
        <v>62</v>
      </c>
      <c r="E70" s="6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10"/>
      <c r="Q70" s="10"/>
      <c r="R70" s="10"/>
      <c r="S70" s="10"/>
      <c r="T70" s="10"/>
      <c r="U70" s="10"/>
      <c r="V70" s="10"/>
      <c r="W70" s="10"/>
      <c r="AA70">
        <f t="shared" si="5"/>
        <v>0</v>
      </c>
      <c r="AB70">
        <v>62</v>
      </c>
      <c r="AC70" t="str">
        <f t="shared" si="6"/>
        <v/>
      </c>
      <c r="AD70" s="9">
        <f t="shared" si="7"/>
        <v>0</v>
      </c>
      <c r="AE70" s="8" t="str">
        <f t="shared" si="8"/>
        <v>خالی</v>
      </c>
      <c r="AF70" t="str">
        <f t="shared" si="4"/>
        <v/>
      </c>
    </row>
    <row r="71" spans="1:32" ht="15" customHeight="1" x14ac:dyDescent="0.25">
      <c r="A71" s="51"/>
      <c r="B71" s="51"/>
      <c r="C71" s="51"/>
      <c r="D71" s="47">
        <v>63</v>
      </c>
      <c r="E71" s="62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10"/>
      <c r="Q71" s="10"/>
      <c r="R71" s="10"/>
      <c r="S71" s="10"/>
      <c r="T71" s="10"/>
      <c r="U71" s="10"/>
      <c r="V71" s="10"/>
      <c r="W71" s="10"/>
      <c r="AA71">
        <f t="shared" si="5"/>
        <v>0</v>
      </c>
      <c r="AB71">
        <v>63</v>
      </c>
      <c r="AC71" t="str">
        <f t="shared" si="6"/>
        <v/>
      </c>
      <c r="AD71" s="9">
        <f t="shared" si="7"/>
        <v>0</v>
      </c>
      <c r="AE71" s="8" t="str">
        <f t="shared" si="8"/>
        <v>خالی</v>
      </c>
      <c r="AF71" t="str">
        <f t="shared" si="4"/>
        <v/>
      </c>
    </row>
    <row r="72" spans="1:32" ht="15" customHeight="1" x14ac:dyDescent="0.25">
      <c r="A72" s="51"/>
      <c r="B72" s="51"/>
      <c r="C72" s="51"/>
      <c r="D72" s="59">
        <v>64</v>
      </c>
      <c r="E72" s="6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10"/>
      <c r="Q72" s="10"/>
      <c r="R72" s="10"/>
      <c r="S72" s="10"/>
      <c r="T72" s="10"/>
      <c r="U72" s="10"/>
      <c r="V72" s="10"/>
      <c r="W72" s="10"/>
      <c r="AA72">
        <f t="shared" si="5"/>
        <v>0</v>
      </c>
      <c r="AB72">
        <v>64</v>
      </c>
      <c r="AC72" t="str">
        <f t="shared" si="6"/>
        <v/>
      </c>
      <c r="AD72" s="9">
        <f t="shared" si="7"/>
        <v>0</v>
      </c>
      <c r="AE72" s="8" t="str">
        <f t="shared" si="8"/>
        <v>خالی</v>
      </c>
      <c r="AF72" t="str">
        <f t="shared" si="4"/>
        <v/>
      </c>
    </row>
    <row r="73" spans="1:32" ht="15" customHeight="1" x14ac:dyDescent="0.25">
      <c r="A73" s="51"/>
      <c r="B73" s="51"/>
      <c r="C73" s="51"/>
      <c r="D73" s="47">
        <v>65</v>
      </c>
      <c r="E73" s="62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10"/>
      <c r="Q73" s="10"/>
      <c r="R73" s="10"/>
      <c r="S73" s="10"/>
      <c r="T73" s="10"/>
      <c r="U73" s="10"/>
      <c r="V73" s="10"/>
      <c r="W73" s="10"/>
      <c r="AA73">
        <f t="shared" ref="AA73:AA108" si="9">E73^2</f>
        <v>0</v>
      </c>
      <c r="AB73">
        <v>65</v>
      </c>
      <c r="AC73" t="str">
        <f t="shared" ref="AC73:AC104" si="10">IF(E73=(MAX($E$9:$E$108)),AB73,"")</f>
        <v/>
      </c>
      <c r="AD73" s="9">
        <f t="shared" ref="AD73:AD108" si="11">COUNT(E73)</f>
        <v>0</v>
      </c>
      <c r="AE73" s="8" t="str">
        <f t="shared" ref="AE73:AE104" si="12">IF(AD73=1,E73,"خالی")</f>
        <v>خالی</v>
      </c>
      <c r="AF73" t="str">
        <f t="shared" si="4"/>
        <v/>
      </c>
    </row>
    <row r="74" spans="1:32" ht="15" customHeight="1" x14ac:dyDescent="0.25">
      <c r="A74" s="51"/>
      <c r="B74" s="51"/>
      <c r="C74" s="51"/>
      <c r="D74" s="59">
        <v>66</v>
      </c>
      <c r="E74" s="6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10"/>
      <c r="Q74" s="10"/>
      <c r="R74" s="10"/>
      <c r="S74" s="10"/>
      <c r="T74" s="10"/>
      <c r="U74" s="10"/>
      <c r="V74" s="10"/>
      <c r="W74" s="10"/>
      <c r="AA74">
        <f t="shared" si="9"/>
        <v>0</v>
      </c>
      <c r="AB74">
        <v>66</v>
      </c>
      <c r="AC74" t="str">
        <f t="shared" si="10"/>
        <v/>
      </c>
      <c r="AD74" s="9">
        <f t="shared" si="11"/>
        <v>0</v>
      </c>
      <c r="AE74" s="8" t="str">
        <f t="shared" si="12"/>
        <v>خالی</v>
      </c>
      <c r="AF74" t="str">
        <f t="shared" ref="AF74:AF108" si="13">IF(AE74=(MIN($AE$9:$AE$108)),AB74,"")</f>
        <v/>
      </c>
    </row>
    <row r="75" spans="1:32" ht="15" customHeight="1" x14ac:dyDescent="0.25">
      <c r="A75" s="51"/>
      <c r="B75" s="51"/>
      <c r="C75" s="51"/>
      <c r="D75" s="47">
        <v>67</v>
      </c>
      <c r="E75" s="62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10"/>
      <c r="Q75" s="10"/>
      <c r="R75" s="10"/>
      <c r="S75" s="10"/>
      <c r="T75" s="10"/>
      <c r="U75" s="10"/>
      <c r="V75" s="10"/>
      <c r="W75" s="10"/>
      <c r="AA75">
        <f t="shared" si="9"/>
        <v>0</v>
      </c>
      <c r="AB75">
        <v>67</v>
      </c>
      <c r="AC75" t="str">
        <f t="shared" si="10"/>
        <v/>
      </c>
      <c r="AD75" s="9">
        <f t="shared" si="11"/>
        <v>0</v>
      </c>
      <c r="AE75" s="8" t="str">
        <f t="shared" si="12"/>
        <v>خالی</v>
      </c>
      <c r="AF75" t="str">
        <f t="shared" si="13"/>
        <v/>
      </c>
    </row>
    <row r="76" spans="1:32" ht="15" customHeight="1" x14ac:dyDescent="0.25">
      <c r="A76" s="51"/>
      <c r="B76" s="51"/>
      <c r="C76" s="51"/>
      <c r="D76" s="59">
        <v>68</v>
      </c>
      <c r="E76" s="6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10"/>
      <c r="Q76" s="10"/>
      <c r="R76" s="10"/>
      <c r="S76" s="10"/>
      <c r="T76" s="10"/>
      <c r="U76" s="10"/>
      <c r="V76" s="10"/>
      <c r="W76" s="10"/>
      <c r="AA76">
        <f t="shared" si="9"/>
        <v>0</v>
      </c>
      <c r="AB76">
        <v>68</v>
      </c>
      <c r="AC76" t="str">
        <f t="shared" si="10"/>
        <v/>
      </c>
      <c r="AD76" s="9">
        <f t="shared" si="11"/>
        <v>0</v>
      </c>
      <c r="AE76" s="8" t="str">
        <f t="shared" si="12"/>
        <v>خالی</v>
      </c>
      <c r="AF76" t="str">
        <f t="shared" si="13"/>
        <v/>
      </c>
    </row>
    <row r="77" spans="1:32" ht="15" customHeight="1" x14ac:dyDescent="0.25">
      <c r="A77" s="51"/>
      <c r="B77" s="51"/>
      <c r="C77" s="51"/>
      <c r="D77" s="47">
        <v>69</v>
      </c>
      <c r="E77" s="62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10"/>
      <c r="Q77" s="10"/>
      <c r="R77" s="10"/>
      <c r="S77" s="10"/>
      <c r="T77" s="10"/>
      <c r="U77" s="10"/>
      <c r="V77" s="10"/>
      <c r="W77" s="10"/>
      <c r="AA77">
        <f t="shared" si="9"/>
        <v>0</v>
      </c>
      <c r="AB77">
        <v>69</v>
      </c>
      <c r="AC77" t="str">
        <f t="shared" si="10"/>
        <v/>
      </c>
      <c r="AD77" s="9">
        <f t="shared" si="11"/>
        <v>0</v>
      </c>
      <c r="AE77" s="8" t="str">
        <f t="shared" si="12"/>
        <v>خالی</v>
      </c>
      <c r="AF77" t="str">
        <f t="shared" si="13"/>
        <v/>
      </c>
    </row>
    <row r="78" spans="1:32" ht="15" customHeight="1" x14ac:dyDescent="0.25">
      <c r="A78" s="51"/>
      <c r="B78" s="51"/>
      <c r="C78" s="51"/>
      <c r="D78" s="59">
        <v>70</v>
      </c>
      <c r="E78" s="6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10"/>
      <c r="Q78" s="10"/>
      <c r="R78" s="10"/>
      <c r="S78" s="10"/>
      <c r="T78" s="10"/>
      <c r="U78" s="10"/>
      <c r="V78" s="10"/>
      <c r="W78" s="10"/>
      <c r="AA78">
        <f t="shared" si="9"/>
        <v>0</v>
      </c>
      <c r="AB78">
        <v>70</v>
      </c>
      <c r="AC78" t="str">
        <f t="shared" si="10"/>
        <v/>
      </c>
      <c r="AD78" s="9">
        <f t="shared" si="11"/>
        <v>0</v>
      </c>
      <c r="AE78" s="8" t="str">
        <f t="shared" si="12"/>
        <v>خالی</v>
      </c>
      <c r="AF78" t="str">
        <f t="shared" si="13"/>
        <v/>
      </c>
    </row>
    <row r="79" spans="1:32" ht="15" customHeight="1" x14ac:dyDescent="0.25">
      <c r="A79" s="51"/>
      <c r="B79" s="51"/>
      <c r="C79" s="51"/>
      <c r="D79" s="47">
        <v>71</v>
      </c>
      <c r="E79" s="62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10"/>
      <c r="Q79" s="10"/>
      <c r="R79" s="10"/>
      <c r="S79" s="10"/>
      <c r="T79" s="10"/>
      <c r="U79" s="10"/>
      <c r="V79" s="10"/>
      <c r="W79" s="10"/>
      <c r="AA79">
        <f t="shared" si="9"/>
        <v>0</v>
      </c>
      <c r="AB79">
        <v>71</v>
      </c>
      <c r="AC79" t="str">
        <f t="shared" si="10"/>
        <v/>
      </c>
      <c r="AD79" s="9">
        <f t="shared" si="11"/>
        <v>0</v>
      </c>
      <c r="AE79" s="8" t="str">
        <f t="shared" si="12"/>
        <v>خالی</v>
      </c>
      <c r="AF79" t="str">
        <f t="shared" si="13"/>
        <v/>
      </c>
    </row>
    <row r="80" spans="1:32" ht="15" customHeight="1" x14ac:dyDescent="0.25">
      <c r="A80" s="51"/>
      <c r="B80" s="51"/>
      <c r="C80" s="51"/>
      <c r="D80" s="59">
        <v>72</v>
      </c>
      <c r="E80" s="6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10"/>
      <c r="Q80" s="10"/>
      <c r="R80" s="10"/>
      <c r="S80" s="10"/>
      <c r="T80" s="10"/>
      <c r="U80" s="10"/>
      <c r="V80" s="10"/>
      <c r="W80" s="10"/>
      <c r="AA80">
        <f t="shared" si="9"/>
        <v>0</v>
      </c>
      <c r="AB80">
        <v>72</v>
      </c>
      <c r="AC80" t="str">
        <f t="shared" si="10"/>
        <v/>
      </c>
      <c r="AD80" s="9">
        <f t="shared" si="11"/>
        <v>0</v>
      </c>
      <c r="AE80" s="8" t="str">
        <f t="shared" si="12"/>
        <v>خالی</v>
      </c>
      <c r="AF80" t="str">
        <f t="shared" si="13"/>
        <v/>
      </c>
    </row>
    <row r="81" spans="1:32" ht="15" customHeight="1" x14ac:dyDescent="0.25">
      <c r="A81" s="51"/>
      <c r="B81" s="51"/>
      <c r="C81" s="51"/>
      <c r="D81" s="47">
        <v>73</v>
      </c>
      <c r="E81" s="62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10"/>
      <c r="Q81" s="10"/>
      <c r="R81" s="10"/>
      <c r="S81" s="10"/>
      <c r="T81" s="10"/>
      <c r="U81" s="10"/>
      <c r="V81" s="10"/>
      <c r="W81" s="10"/>
      <c r="AA81">
        <f t="shared" si="9"/>
        <v>0</v>
      </c>
      <c r="AB81">
        <v>73</v>
      </c>
      <c r="AC81" t="str">
        <f t="shared" si="10"/>
        <v/>
      </c>
      <c r="AD81" s="9">
        <f t="shared" si="11"/>
        <v>0</v>
      </c>
      <c r="AE81" s="8" t="str">
        <f t="shared" si="12"/>
        <v>خالی</v>
      </c>
      <c r="AF81" t="str">
        <f t="shared" si="13"/>
        <v/>
      </c>
    </row>
    <row r="82" spans="1:32" ht="15" customHeight="1" x14ac:dyDescent="0.25">
      <c r="A82" s="51"/>
      <c r="B82" s="51"/>
      <c r="C82" s="51"/>
      <c r="D82" s="59">
        <v>74</v>
      </c>
      <c r="E82" s="6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10"/>
      <c r="Q82" s="10"/>
      <c r="R82" s="10"/>
      <c r="S82" s="10"/>
      <c r="T82" s="10"/>
      <c r="U82" s="10"/>
      <c r="V82" s="10"/>
      <c r="W82" s="10"/>
      <c r="AA82">
        <f t="shared" si="9"/>
        <v>0</v>
      </c>
      <c r="AB82">
        <v>74</v>
      </c>
      <c r="AC82" t="str">
        <f t="shared" si="10"/>
        <v/>
      </c>
      <c r="AD82" s="9">
        <f t="shared" si="11"/>
        <v>0</v>
      </c>
      <c r="AE82" s="8" t="str">
        <f t="shared" si="12"/>
        <v>خالی</v>
      </c>
      <c r="AF82" t="str">
        <f t="shared" si="13"/>
        <v/>
      </c>
    </row>
    <row r="83" spans="1:32" ht="15" customHeight="1" x14ac:dyDescent="0.25">
      <c r="A83" s="51"/>
      <c r="B83" s="51"/>
      <c r="C83" s="51"/>
      <c r="D83" s="47">
        <v>75</v>
      </c>
      <c r="E83" s="62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10"/>
      <c r="Q83" s="10"/>
      <c r="R83" s="10"/>
      <c r="S83" s="10"/>
      <c r="T83" s="10"/>
      <c r="U83" s="10"/>
      <c r="V83" s="10"/>
      <c r="W83" s="10"/>
      <c r="AA83">
        <f t="shared" si="9"/>
        <v>0</v>
      </c>
      <c r="AB83">
        <v>75</v>
      </c>
      <c r="AC83" t="str">
        <f t="shared" si="10"/>
        <v/>
      </c>
      <c r="AD83" s="9">
        <f t="shared" si="11"/>
        <v>0</v>
      </c>
      <c r="AE83" s="8" t="str">
        <f t="shared" si="12"/>
        <v>خالی</v>
      </c>
      <c r="AF83" t="str">
        <f t="shared" si="13"/>
        <v/>
      </c>
    </row>
    <row r="84" spans="1:32" ht="15" customHeight="1" x14ac:dyDescent="0.25">
      <c r="A84" s="51"/>
      <c r="B84" s="51"/>
      <c r="C84" s="51"/>
      <c r="D84" s="59">
        <v>76</v>
      </c>
      <c r="E84" s="6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10"/>
      <c r="Q84" s="10"/>
      <c r="R84" s="10"/>
      <c r="S84" s="10"/>
      <c r="T84" s="10"/>
      <c r="U84" s="10"/>
      <c r="V84" s="10"/>
      <c r="W84" s="10"/>
      <c r="AA84">
        <f t="shared" si="9"/>
        <v>0</v>
      </c>
      <c r="AB84">
        <v>76</v>
      </c>
      <c r="AC84" t="str">
        <f t="shared" si="10"/>
        <v/>
      </c>
      <c r="AD84" s="9">
        <f t="shared" si="11"/>
        <v>0</v>
      </c>
      <c r="AE84" s="8" t="str">
        <f t="shared" si="12"/>
        <v>خالی</v>
      </c>
      <c r="AF84" t="str">
        <f t="shared" si="13"/>
        <v/>
      </c>
    </row>
    <row r="85" spans="1:32" ht="15" customHeight="1" x14ac:dyDescent="0.25">
      <c r="A85" s="51"/>
      <c r="B85" s="51"/>
      <c r="C85" s="51"/>
      <c r="D85" s="47">
        <v>77</v>
      </c>
      <c r="E85" s="62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10"/>
      <c r="Q85" s="10"/>
      <c r="R85" s="10"/>
      <c r="S85" s="10"/>
      <c r="T85" s="10"/>
      <c r="U85" s="10"/>
      <c r="V85" s="10"/>
      <c r="W85" s="10"/>
      <c r="AA85">
        <f t="shared" si="9"/>
        <v>0</v>
      </c>
      <c r="AB85">
        <v>77</v>
      </c>
      <c r="AC85" t="str">
        <f t="shared" si="10"/>
        <v/>
      </c>
      <c r="AD85" s="9">
        <f t="shared" si="11"/>
        <v>0</v>
      </c>
      <c r="AE85" s="8" t="str">
        <f t="shared" si="12"/>
        <v>خالی</v>
      </c>
      <c r="AF85" t="str">
        <f t="shared" si="13"/>
        <v/>
      </c>
    </row>
    <row r="86" spans="1:32" ht="15" customHeight="1" x14ac:dyDescent="0.25">
      <c r="A86" s="51"/>
      <c r="B86" s="51"/>
      <c r="C86" s="51"/>
      <c r="D86" s="59">
        <v>78</v>
      </c>
      <c r="E86" s="6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10"/>
      <c r="Q86" s="10"/>
      <c r="R86" s="10"/>
      <c r="S86" s="10"/>
      <c r="T86" s="10"/>
      <c r="U86" s="10"/>
      <c r="V86" s="10"/>
      <c r="W86" s="10"/>
      <c r="AA86">
        <f t="shared" si="9"/>
        <v>0</v>
      </c>
      <c r="AB86">
        <v>78</v>
      </c>
      <c r="AC86" t="str">
        <f t="shared" si="10"/>
        <v/>
      </c>
      <c r="AD86" s="9">
        <f t="shared" si="11"/>
        <v>0</v>
      </c>
      <c r="AE86" s="8" t="str">
        <f t="shared" si="12"/>
        <v>خالی</v>
      </c>
      <c r="AF86" t="str">
        <f t="shared" si="13"/>
        <v/>
      </c>
    </row>
    <row r="87" spans="1:32" ht="15" customHeight="1" x14ac:dyDescent="0.25">
      <c r="A87" s="51"/>
      <c r="B87" s="51"/>
      <c r="C87" s="51"/>
      <c r="D87" s="47">
        <v>79</v>
      </c>
      <c r="E87" s="62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10"/>
      <c r="Q87" s="10"/>
      <c r="R87" s="10"/>
      <c r="S87" s="10"/>
      <c r="T87" s="10"/>
      <c r="U87" s="10"/>
      <c r="V87" s="10"/>
      <c r="W87" s="10"/>
      <c r="AA87">
        <f t="shared" si="9"/>
        <v>0</v>
      </c>
      <c r="AB87">
        <v>79</v>
      </c>
      <c r="AC87" t="str">
        <f t="shared" si="10"/>
        <v/>
      </c>
      <c r="AD87" s="9">
        <f t="shared" si="11"/>
        <v>0</v>
      </c>
      <c r="AE87" s="8" t="str">
        <f t="shared" si="12"/>
        <v>خالی</v>
      </c>
      <c r="AF87" t="str">
        <f t="shared" si="13"/>
        <v/>
      </c>
    </row>
    <row r="88" spans="1:32" ht="15" customHeight="1" x14ac:dyDescent="0.25">
      <c r="A88" s="51"/>
      <c r="B88" s="51"/>
      <c r="C88" s="51"/>
      <c r="D88" s="59">
        <v>80</v>
      </c>
      <c r="E88" s="6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10"/>
      <c r="Q88" s="10"/>
      <c r="R88" s="10"/>
      <c r="S88" s="10"/>
      <c r="T88" s="10"/>
      <c r="U88" s="10"/>
      <c r="V88" s="10"/>
      <c r="W88" s="10"/>
      <c r="AA88">
        <f t="shared" si="9"/>
        <v>0</v>
      </c>
      <c r="AB88">
        <v>80</v>
      </c>
      <c r="AC88" t="str">
        <f t="shared" si="10"/>
        <v/>
      </c>
      <c r="AD88" s="9">
        <f t="shared" si="11"/>
        <v>0</v>
      </c>
      <c r="AE88" s="8" t="str">
        <f t="shared" si="12"/>
        <v>خالی</v>
      </c>
      <c r="AF88" t="str">
        <f t="shared" si="13"/>
        <v/>
      </c>
    </row>
    <row r="89" spans="1:32" ht="15" customHeight="1" x14ac:dyDescent="0.25">
      <c r="A89" s="51"/>
      <c r="B89" s="51"/>
      <c r="C89" s="51"/>
      <c r="D89" s="47">
        <v>81</v>
      </c>
      <c r="E89" s="62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10"/>
      <c r="Q89" s="10"/>
      <c r="R89" s="10"/>
      <c r="S89" s="10"/>
      <c r="T89" s="10"/>
      <c r="U89" s="10"/>
      <c r="V89" s="10"/>
      <c r="W89" s="10"/>
      <c r="AA89">
        <f t="shared" si="9"/>
        <v>0</v>
      </c>
      <c r="AB89">
        <v>81</v>
      </c>
      <c r="AC89" t="str">
        <f t="shared" si="10"/>
        <v/>
      </c>
      <c r="AD89" s="9">
        <f t="shared" si="11"/>
        <v>0</v>
      </c>
      <c r="AE89" s="8" t="str">
        <f t="shared" si="12"/>
        <v>خالی</v>
      </c>
      <c r="AF89" t="str">
        <f t="shared" si="13"/>
        <v/>
      </c>
    </row>
    <row r="90" spans="1:32" ht="15" customHeight="1" x14ac:dyDescent="0.25">
      <c r="A90" s="51"/>
      <c r="B90" s="51"/>
      <c r="C90" s="51"/>
      <c r="D90" s="59">
        <v>82</v>
      </c>
      <c r="E90" s="6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10"/>
      <c r="Q90" s="10"/>
      <c r="R90" s="10"/>
      <c r="S90" s="10"/>
      <c r="T90" s="10"/>
      <c r="U90" s="10"/>
      <c r="V90" s="10"/>
      <c r="W90" s="10"/>
      <c r="AA90">
        <f t="shared" si="9"/>
        <v>0</v>
      </c>
      <c r="AB90">
        <v>82</v>
      </c>
      <c r="AC90" t="str">
        <f t="shared" si="10"/>
        <v/>
      </c>
      <c r="AD90" s="9">
        <f t="shared" si="11"/>
        <v>0</v>
      </c>
      <c r="AE90" s="8" t="str">
        <f t="shared" si="12"/>
        <v>خالی</v>
      </c>
      <c r="AF90" t="str">
        <f t="shared" si="13"/>
        <v/>
      </c>
    </row>
    <row r="91" spans="1:32" ht="15" customHeight="1" x14ac:dyDescent="0.25">
      <c r="A91" s="51"/>
      <c r="B91" s="51"/>
      <c r="C91" s="51"/>
      <c r="D91" s="47">
        <v>83</v>
      </c>
      <c r="E91" s="62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10"/>
      <c r="Q91" s="10"/>
      <c r="R91" s="10"/>
      <c r="S91" s="10"/>
      <c r="T91" s="10"/>
      <c r="U91" s="10"/>
      <c r="V91" s="10"/>
      <c r="W91" s="10"/>
      <c r="AA91">
        <f t="shared" si="9"/>
        <v>0</v>
      </c>
      <c r="AB91">
        <v>83</v>
      </c>
      <c r="AC91" t="str">
        <f t="shared" si="10"/>
        <v/>
      </c>
      <c r="AD91" s="9">
        <f t="shared" si="11"/>
        <v>0</v>
      </c>
      <c r="AE91" s="8" t="str">
        <f t="shared" si="12"/>
        <v>خالی</v>
      </c>
      <c r="AF91" t="str">
        <f t="shared" si="13"/>
        <v/>
      </c>
    </row>
    <row r="92" spans="1:32" ht="15" customHeight="1" x14ac:dyDescent="0.25">
      <c r="A92" s="51"/>
      <c r="B92" s="51"/>
      <c r="C92" s="51"/>
      <c r="D92" s="59">
        <v>84</v>
      </c>
      <c r="E92" s="6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10"/>
      <c r="Q92" s="10"/>
      <c r="R92" s="10"/>
      <c r="S92" s="10"/>
      <c r="T92" s="10"/>
      <c r="U92" s="10"/>
      <c r="V92" s="10"/>
      <c r="W92" s="10"/>
      <c r="AA92">
        <f t="shared" si="9"/>
        <v>0</v>
      </c>
      <c r="AB92">
        <v>84</v>
      </c>
      <c r="AC92" t="str">
        <f t="shared" si="10"/>
        <v/>
      </c>
      <c r="AD92" s="9">
        <f t="shared" si="11"/>
        <v>0</v>
      </c>
      <c r="AE92" s="8" t="str">
        <f t="shared" si="12"/>
        <v>خالی</v>
      </c>
      <c r="AF92" t="str">
        <f t="shared" si="13"/>
        <v/>
      </c>
    </row>
    <row r="93" spans="1:32" ht="15" customHeight="1" x14ac:dyDescent="0.25">
      <c r="A93" s="51"/>
      <c r="B93" s="51"/>
      <c r="C93" s="51"/>
      <c r="D93" s="47">
        <v>85</v>
      </c>
      <c r="E93" s="62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10"/>
      <c r="Q93" s="10"/>
      <c r="R93" s="10"/>
      <c r="S93" s="10"/>
      <c r="T93" s="10"/>
      <c r="U93" s="10"/>
      <c r="V93" s="10"/>
      <c r="W93" s="10"/>
      <c r="AA93">
        <f t="shared" si="9"/>
        <v>0</v>
      </c>
      <c r="AB93">
        <v>85</v>
      </c>
      <c r="AC93" t="str">
        <f t="shared" si="10"/>
        <v/>
      </c>
      <c r="AD93" s="9">
        <f t="shared" si="11"/>
        <v>0</v>
      </c>
      <c r="AE93" s="8" t="str">
        <f t="shared" si="12"/>
        <v>خالی</v>
      </c>
      <c r="AF93" t="str">
        <f t="shared" si="13"/>
        <v/>
      </c>
    </row>
    <row r="94" spans="1:32" ht="15" customHeight="1" x14ac:dyDescent="0.25">
      <c r="A94" s="51"/>
      <c r="B94" s="51"/>
      <c r="C94" s="51"/>
      <c r="D94" s="59">
        <v>86</v>
      </c>
      <c r="E94" s="6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10"/>
      <c r="Q94" s="10"/>
      <c r="R94" s="10"/>
      <c r="S94" s="10"/>
      <c r="T94" s="10"/>
      <c r="U94" s="10"/>
      <c r="V94" s="10"/>
      <c r="W94" s="10"/>
      <c r="AA94">
        <f t="shared" si="9"/>
        <v>0</v>
      </c>
      <c r="AB94">
        <v>86</v>
      </c>
      <c r="AC94" t="str">
        <f t="shared" si="10"/>
        <v/>
      </c>
      <c r="AD94" s="9">
        <f t="shared" si="11"/>
        <v>0</v>
      </c>
      <c r="AE94" s="8" t="str">
        <f t="shared" si="12"/>
        <v>خالی</v>
      </c>
      <c r="AF94" t="str">
        <f t="shared" si="13"/>
        <v/>
      </c>
    </row>
    <row r="95" spans="1:32" ht="15" customHeight="1" x14ac:dyDescent="0.25">
      <c r="A95" s="51"/>
      <c r="B95" s="51"/>
      <c r="C95" s="51"/>
      <c r="D95" s="47">
        <v>87</v>
      </c>
      <c r="E95" s="62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10"/>
      <c r="Q95" s="10"/>
      <c r="R95" s="10"/>
      <c r="S95" s="10"/>
      <c r="T95" s="10"/>
      <c r="U95" s="10"/>
      <c r="V95" s="10"/>
      <c r="W95" s="10"/>
      <c r="AA95">
        <f t="shared" si="9"/>
        <v>0</v>
      </c>
      <c r="AB95">
        <v>87</v>
      </c>
      <c r="AC95" t="str">
        <f t="shared" si="10"/>
        <v/>
      </c>
      <c r="AD95" s="9">
        <f t="shared" si="11"/>
        <v>0</v>
      </c>
      <c r="AE95" s="8" t="str">
        <f t="shared" si="12"/>
        <v>خالی</v>
      </c>
      <c r="AF95" t="str">
        <f t="shared" si="13"/>
        <v/>
      </c>
    </row>
    <row r="96" spans="1:32" ht="15" customHeight="1" x14ac:dyDescent="0.25">
      <c r="A96" s="51"/>
      <c r="B96" s="51"/>
      <c r="C96" s="51"/>
      <c r="D96" s="59">
        <v>88</v>
      </c>
      <c r="E96" s="6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10"/>
      <c r="Q96" s="10"/>
      <c r="R96" s="10"/>
      <c r="S96" s="10"/>
      <c r="T96" s="10"/>
      <c r="U96" s="10"/>
      <c r="V96" s="10"/>
      <c r="W96" s="10"/>
      <c r="AA96">
        <f t="shared" si="9"/>
        <v>0</v>
      </c>
      <c r="AB96">
        <v>88</v>
      </c>
      <c r="AC96" t="str">
        <f t="shared" si="10"/>
        <v/>
      </c>
      <c r="AD96" s="9">
        <f t="shared" si="11"/>
        <v>0</v>
      </c>
      <c r="AE96" s="8" t="str">
        <f t="shared" si="12"/>
        <v>خالی</v>
      </c>
      <c r="AF96" t="str">
        <f t="shared" si="13"/>
        <v/>
      </c>
    </row>
    <row r="97" spans="1:32" ht="15" customHeight="1" x14ac:dyDescent="0.25">
      <c r="A97" s="51"/>
      <c r="B97" s="51"/>
      <c r="C97" s="51"/>
      <c r="D97" s="47">
        <v>89</v>
      </c>
      <c r="E97" s="62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10"/>
      <c r="Q97" s="10"/>
      <c r="R97" s="10"/>
      <c r="S97" s="10"/>
      <c r="T97" s="10"/>
      <c r="U97" s="10"/>
      <c r="V97" s="10"/>
      <c r="W97" s="10"/>
      <c r="AA97">
        <f t="shared" si="9"/>
        <v>0</v>
      </c>
      <c r="AB97">
        <v>89</v>
      </c>
      <c r="AC97" t="str">
        <f t="shared" si="10"/>
        <v/>
      </c>
      <c r="AD97" s="9">
        <f t="shared" si="11"/>
        <v>0</v>
      </c>
      <c r="AE97" s="8" t="str">
        <f t="shared" si="12"/>
        <v>خالی</v>
      </c>
      <c r="AF97" t="str">
        <f t="shared" si="13"/>
        <v/>
      </c>
    </row>
    <row r="98" spans="1:32" ht="15" customHeight="1" x14ac:dyDescent="0.25">
      <c r="A98" s="51"/>
      <c r="B98" s="51"/>
      <c r="C98" s="51"/>
      <c r="D98" s="59">
        <v>90</v>
      </c>
      <c r="E98" s="6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10"/>
      <c r="Q98" s="10"/>
      <c r="R98" s="10"/>
      <c r="S98" s="10"/>
      <c r="T98" s="10"/>
      <c r="U98" s="10"/>
      <c r="V98" s="10"/>
      <c r="W98" s="10"/>
      <c r="AA98">
        <f t="shared" si="9"/>
        <v>0</v>
      </c>
      <c r="AB98">
        <v>90</v>
      </c>
      <c r="AC98" t="str">
        <f t="shared" si="10"/>
        <v/>
      </c>
      <c r="AD98" s="9">
        <f t="shared" si="11"/>
        <v>0</v>
      </c>
      <c r="AE98" s="8" t="str">
        <f t="shared" si="12"/>
        <v>خالی</v>
      </c>
      <c r="AF98" t="str">
        <f t="shared" si="13"/>
        <v/>
      </c>
    </row>
    <row r="99" spans="1:32" ht="15" customHeight="1" x14ac:dyDescent="0.25">
      <c r="A99" s="51"/>
      <c r="B99" s="51"/>
      <c r="C99" s="51"/>
      <c r="D99" s="47">
        <v>91</v>
      </c>
      <c r="E99" s="62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10"/>
      <c r="Q99" s="10"/>
      <c r="R99" s="10"/>
      <c r="S99" s="10"/>
      <c r="T99" s="10"/>
      <c r="U99" s="10"/>
      <c r="V99" s="10"/>
      <c r="W99" s="10"/>
      <c r="AA99">
        <f t="shared" si="9"/>
        <v>0</v>
      </c>
      <c r="AB99">
        <v>91</v>
      </c>
      <c r="AC99" t="str">
        <f t="shared" si="10"/>
        <v/>
      </c>
      <c r="AD99" s="9">
        <f t="shared" si="11"/>
        <v>0</v>
      </c>
      <c r="AE99" s="8" t="str">
        <f t="shared" si="12"/>
        <v>خالی</v>
      </c>
      <c r="AF99" t="str">
        <f t="shared" si="13"/>
        <v/>
      </c>
    </row>
    <row r="100" spans="1:32" ht="15" customHeight="1" x14ac:dyDescent="0.25">
      <c r="A100" s="51"/>
      <c r="B100" s="51"/>
      <c r="C100" s="51"/>
      <c r="D100" s="59">
        <v>92</v>
      </c>
      <c r="E100" s="6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10"/>
      <c r="Q100" s="10"/>
      <c r="R100" s="10"/>
      <c r="S100" s="10"/>
      <c r="T100" s="10"/>
      <c r="U100" s="10"/>
      <c r="V100" s="10"/>
      <c r="W100" s="10"/>
      <c r="AA100">
        <f t="shared" si="9"/>
        <v>0</v>
      </c>
      <c r="AB100">
        <v>92</v>
      </c>
      <c r="AC100" t="str">
        <f t="shared" si="10"/>
        <v/>
      </c>
      <c r="AD100" s="9">
        <f t="shared" si="11"/>
        <v>0</v>
      </c>
      <c r="AE100" s="8" t="str">
        <f t="shared" si="12"/>
        <v>خالی</v>
      </c>
      <c r="AF100" t="str">
        <f t="shared" si="13"/>
        <v/>
      </c>
    </row>
    <row r="101" spans="1:32" ht="15" customHeight="1" x14ac:dyDescent="0.25">
      <c r="A101" s="51"/>
      <c r="B101" s="51"/>
      <c r="C101" s="51"/>
      <c r="D101" s="47">
        <v>93</v>
      </c>
      <c r="E101" s="62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10"/>
      <c r="Q101" s="10"/>
      <c r="R101" s="10"/>
      <c r="S101" s="10"/>
      <c r="T101" s="10"/>
      <c r="U101" s="10"/>
      <c r="V101" s="10"/>
      <c r="W101" s="10"/>
      <c r="AA101">
        <f t="shared" si="9"/>
        <v>0</v>
      </c>
      <c r="AB101">
        <v>93</v>
      </c>
      <c r="AC101" t="str">
        <f t="shared" si="10"/>
        <v/>
      </c>
      <c r="AD101" s="9">
        <f t="shared" si="11"/>
        <v>0</v>
      </c>
      <c r="AE101" s="8" t="str">
        <f t="shared" si="12"/>
        <v>خالی</v>
      </c>
      <c r="AF101" t="str">
        <f t="shared" si="13"/>
        <v/>
      </c>
    </row>
    <row r="102" spans="1:32" ht="15" customHeight="1" x14ac:dyDescent="0.25">
      <c r="A102" s="51"/>
      <c r="B102" s="51"/>
      <c r="C102" s="51"/>
      <c r="D102" s="59">
        <v>94</v>
      </c>
      <c r="E102" s="6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10"/>
      <c r="Q102" s="10"/>
      <c r="R102" s="10"/>
      <c r="S102" s="10"/>
      <c r="T102" s="10"/>
      <c r="U102" s="10"/>
      <c r="V102" s="10"/>
      <c r="W102" s="10"/>
      <c r="AA102">
        <f t="shared" si="9"/>
        <v>0</v>
      </c>
      <c r="AB102">
        <v>94</v>
      </c>
      <c r="AC102" t="str">
        <f t="shared" si="10"/>
        <v/>
      </c>
      <c r="AD102" s="9">
        <f t="shared" si="11"/>
        <v>0</v>
      </c>
      <c r="AE102" s="8" t="str">
        <f t="shared" si="12"/>
        <v>خالی</v>
      </c>
      <c r="AF102" t="str">
        <f t="shared" si="13"/>
        <v/>
      </c>
    </row>
    <row r="103" spans="1:32" ht="15" customHeight="1" x14ac:dyDescent="0.25">
      <c r="A103" s="51"/>
      <c r="B103" s="51"/>
      <c r="C103" s="51"/>
      <c r="D103" s="47">
        <v>95</v>
      </c>
      <c r="E103" s="62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10"/>
      <c r="Q103" s="10"/>
      <c r="R103" s="10"/>
      <c r="S103" s="10"/>
      <c r="T103" s="10"/>
      <c r="U103" s="10"/>
      <c r="V103" s="10"/>
      <c r="W103" s="10"/>
      <c r="AA103">
        <f t="shared" si="9"/>
        <v>0</v>
      </c>
      <c r="AB103">
        <v>95</v>
      </c>
      <c r="AC103" t="str">
        <f t="shared" si="10"/>
        <v/>
      </c>
      <c r="AD103" s="9">
        <f t="shared" si="11"/>
        <v>0</v>
      </c>
      <c r="AE103" s="8" t="str">
        <f t="shared" si="12"/>
        <v>خالی</v>
      </c>
      <c r="AF103" t="str">
        <f t="shared" si="13"/>
        <v/>
      </c>
    </row>
    <row r="104" spans="1:32" ht="15" customHeight="1" x14ac:dyDescent="0.25">
      <c r="A104" s="51"/>
      <c r="B104" s="51"/>
      <c r="C104" s="51"/>
      <c r="D104" s="59">
        <v>96</v>
      </c>
      <c r="E104" s="6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10"/>
      <c r="Q104" s="10"/>
      <c r="R104" s="10"/>
      <c r="S104" s="10"/>
      <c r="T104" s="10"/>
      <c r="U104" s="10"/>
      <c r="V104" s="10"/>
      <c r="W104" s="10"/>
      <c r="AA104">
        <f t="shared" si="9"/>
        <v>0</v>
      </c>
      <c r="AB104">
        <v>96</v>
      </c>
      <c r="AC104" t="str">
        <f t="shared" si="10"/>
        <v/>
      </c>
      <c r="AD104" s="9">
        <f t="shared" si="11"/>
        <v>0</v>
      </c>
      <c r="AE104" s="8" t="str">
        <f t="shared" si="12"/>
        <v>خالی</v>
      </c>
      <c r="AF104" t="str">
        <f t="shared" si="13"/>
        <v/>
      </c>
    </row>
    <row r="105" spans="1:32" ht="15" customHeight="1" x14ac:dyDescent="0.25">
      <c r="A105" s="51"/>
      <c r="B105" s="51"/>
      <c r="C105" s="51"/>
      <c r="D105" s="47">
        <v>97</v>
      </c>
      <c r="E105" s="62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10"/>
      <c r="Q105" s="10"/>
      <c r="R105" s="10"/>
      <c r="S105" s="10"/>
      <c r="T105" s="10"/>
      <c r="U105" s="10"/>
      <c r="V105" s="10"/>
      <c r="W105" s="10"/>
      <c r="AA105">
        <f t="shared" si="9"/>
        <v>0</v>
      </c>
      <c r="AB105">
        <v>97</v>
      </c>
      <c r="AC105" t="str">
        <f t="shared" ref="AC105:AC108" si="14">IF(E105=(MAX($E$9:$E$108)),AB105,"")</f>
        <v/>
      </c>
      <c r="AD105" s="9">
        <f t="shared" si="11"/>
        <v>0</v>
      </c>
      <c r="AE105" s="8" t="str">
        <f t="shared" ref="AE105:AE108" si="15">IF(AD105=1,E105,"خالی")</f>
        <v>خالی</v>
      </c>
      <c r="AF105" t="str">
        <f t="shared" si="13"/>
        <v/>
      </c>
    </row>
    <row r="106" spans="1:32" ht="15" customHeight="1" x14ac:dyDescent="0.25">
      <c r="A106" s="51"/>
      <c r="B106" s="51"/>
      <c r="C106" s="51"/>
      <c r="D106" s="59">
        <v>98</v>
      </c>
      <c r="E106" s="6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10"/>
      <c r="Q106" s="10"/>
      <c r="R106" s="10"/>
      <c r="S106" s="10"/>
      <c r="T106" s="10"/>
      <c r="U106" s="10"/>
      <c r="V106" s="10"/>
      <c r="W106" s="10"/>
      <c r="AA106">
        <f t="shared" si="9"/>
        <v>0</v>
      </c>
      <c r="AB106">
        <v>98</v>
      </c>
      <c r="AC106" t="str">
        <f t="shared" si="14"/>
        <v/>
      </c>
      <c r="AD106" s="9">
        <f t="shared" si="11"/>
        <v>0</v>
      </c>
      <c r="AE106" s="8" t="str">
        <f t="shared" si="15"/>
        <v>خالی</v>
      </c>
      <c r="AF106" t="str">
        <f t="shared" si="13"/>
        <v/>
      </c>
    </row>
    <row r="107" spans="1:32" ht="15" customHeight="1" x14ac:dyDescent="0.25">
      <c r="A107" s="51"/>
      <c r="B107" s="51"/>
      <c r="C107" s="51"/>
      <c r="D107" s="47">
        <v>99</v>
      </c>
      <c r="E107" s="62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10"/>
      <c r="Q107" s="10"/>
      <c r="R107" s="10"/>
      <c r="S107" s="10"/>
      <c r="T107" s="10"/>
      <c r="U107" s="10"/>
      <c r="V107" s="10"/>
      <c r="W107" s="10"/>
      <c r="AA107">
        <f t="shared" si="9"/>
        <v>0</v>
      </c>
      <c r="AB107">
        <v>99</v>
      </c>
      <c r="AC107" t="str">
        <f t="shared" si="14"/>
        <v/>
      </c>
      <c r="AD107" s="9">
        <f t="shared" si="11"/>
        <v>0</v>
      </c>
      <c r="AE107" s="8" t="str">
        <f t="shared" si="15"/>
        <v>خالی</v>
      </c>
      <c r="AF107" t="str">
        <f t="shared" si="13"/>
        <v/>
      </c>
    </row>
    <row r="108" spans="1:32" ht="15" customHeight="1" x14ac:dyDescent="0.25">
      <c r="A108" s="51"/>
      <c r="B108" s="51"/>
      <c r="C108" s="51"/>
      <c r="D108" s="63">
        <v>100</v>
      </c>
      <c r="E108" s="64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10"/>
      <c r="Q108" s="10"/>
      <c r="R108" s="10"/>
      <c r="S108" s="10"/>
      <c r="T108" s="10"/>
      <c r="U108" s="10"/>
      <c r="V108" s="10"/>
      <c r="W108" s="10"/>
      <c r="AA108">
        <f t="shared" si="9"/>
        <v>0</v>
      </c>
      <c r="AB108">
        <v>100</v>
      </c>
      <c r="AC108" t="str">
        <f t="shared" si="14"/>
        <v/>
      </c>
      <c r="AD108" s="9">
        <f t="shared" si="11"/>
        <v>0</v>
      </c>
      <c r="AE108" s="8" t="str">
        <f t="shared" si="15"/>
        <v>خالی</v>
      </c>
      <c r="AF108" t="str">
        <f t="shared" si="13"/>
        <v/>
      </c>
    </row>
    <row r="109" spans="1:32" x14ac:dyDescent="0.25">
      <c r="A109" s="51"/>
      <c r="B109" s="51"/>
      <c r="C109" s="51"/>
      <c r="D109" s="56" t="s">
        <v>7</v>
      </c>
      <c r="E109" s="57">
        <f>SUM(E9:E108)</f>
        <v>79</v>
      </c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1" t="s">
        <v>6</v>
      </c>
      <c r="AA109" s="10">
        <f>SUM(AA9:AA108)</f>
        <v>1359</v>
      </c>
      <c r="AB109" s="10"/>
      <c r="AC109" s="10">
        <f>MIN(AC9:AC108)</f>
        <v>5</v>
      </c>
      <c r="AD109" s="10"/>
      <c r="AF109">
        <f>MIN(AF9:AF108)</f>
        <v>1</v>
      </c>
    </row>
    <row r="110" spans="1:32" x14ac:dyDescent="0.25">
      <c r="A110" s="51"/>
      <c r="B110" s="51"/>
      <c r="C110" s="51"/>
      <c r="D110" s="19"/>
      <c r="E110" s="17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2" x14ac:dyDescent="0.25">
      <c r="A111" s="51"/>
      <c r="B111" s="51"/>
      <c r="C111" s="51"/>
      <c r="D111" s="19"/>
      <c r="E111" s="17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2" x14ac:dyDescent="0.25">
      <c r="A112" s="51"/>
      <c r="B112" s="51"/>
      <c r="C112" s="51"/>
      <c r="D112" s="19"/>
      <c r="E112" s="17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x14ac:dyDescent="0.25">
      <c r="A113" s="51"/>
      <c r="B113" s="51"/>
      <c r="C113" s="51"/>
      <c r="D113" s="19"/>
      <c r="E113" s="17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x14ac:dyDescent="0.25">
      <c r="A114" s="51"/>
      <c r="B114" s="51"/>
      <c r="C114" s="51"/>
      <c r="D114" s="19"/>
      <c r="E114" s="17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x14ac:dyDescent="0.25">
      <c r="A115" s="51"/>
      <c r="B115" s="51"/>
      <c r="C115" s="51"/>
      <c r="D115" s="19"/>
      <c r="E115" s="17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x14ac:dyDescent="0.25">
      <c r="A116" s="51"/>
      <c r="B116" s="51"/>
      <c r="C116" s="51"/>
      <c r="D116" s="19"/>
      <c r="E116" s="17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x14ac:dyDescent="0.25">
      <c r="A117" s="51"/>
      <c r="B117" s="51"/>
      <c r="C117" s="51"/>
      <c r="D117" s="19"/>
      <c r="E117" s="17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x14ac:dyDescent="0.25">
      <c r="A118" s="51"/>
      <c r="B118" s="51"/>
      <c r="C118" s="51"/>
      <c r="D118" s="19"/>
      <c r="E118" s="17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x14ac:dyDescent="0.25">
      <c r="A119" s="51"/>
      <c r="B119" s="51"/>
      <c r="C119" s="51"/>
      <c r="D119" s="19"/>
      <c r="E119" s="17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x14ac:dyDescent="0.25">
      <c r="A120" s="51"/>
      <c r="B120" s="51"/>
      <c r="C120" s="51"/>
      <c r="D120" s="19"/>
      <c r="E120" s="17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x14ac:dyDescent="0.25">
      <c r="A121" s="51"/>
      <c r="B121" s="51"/>
      <c r="C121" s="51"/>
      <c r="D121" s="19"/>
      <c r="E121" s="17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x14ac:dyDescent="0.25">
      <c r="A122" s="51"/>
      <c r="B122" s="51"/>
      <c r="C122" s="51"/>
      <c r="D122" s="19"/>
      <c r="E122" s="17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x14ac:dyDescent="0.25">
      <c r="A123" s="51"/>
      <c r="B123" s="51"/>
      <c r="C123" s="51"/>
      <c r="D123" s="19"/>
      <c r="E123" s="17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x14ac:dyDescent="0.25">
      <c r="A124" s="51"/>
      <c r="B124" s="51"/>
      <c r="C124" s="51"/>
      <c r="D124" s="19"/>
      <c r="E124" s="17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x14ac:dyDescent="0.25">
      <c r="A125" s="51"/>
      <c r="B125" s="51"/>
      <c r="C125" s="51"/>
      <c r="D125" s="52"/>
      <c r="E125" s="53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x14ac:dyDescent="0.25">
      <c r="A126" s="51"/>
      <c r="B126" s="51"/>
      <c r="C126" s="51"/>
      <c r="D126" s="52"/>
      <c r="E126" s="53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x14ac:dyDescent="0.25">
      <c r="A127" s="51"/>
      <c r="B127" s="51"/>
      <c r="C127" s="51"/>
      <c r="D127" s="52"/>
      <c r="E127" s="53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x14ac:dyDescent="0.25">
      <c r="A128" s="51"/>
      <c r="B128" s="51"/>
      <c r="C128" s="51"/>
      <c r="D128" s="52"/>
      <c r="E128" s="53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x14ac:dyDescent="0.25">
      <c r="A129" s="51"/>
      <c r="B129" s="51"/>
      <c r="C129" s="51"/>
      <c r="D129" s="52"/>
      <c r="E129" s="53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x14ac:dyDescent="0.25">
      <c r="A130" s="51"/>
      <c r="B130" s="51"/>
      <c r="C130" s="51"/>
      <c r="D130" s="52"/>
      <c r="E130" s="53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x14ac:dyDescent="0.25">
      <c r="A131" s="51"/>
      <c r="B131" s="51"/>
      <c r="C131" s="51"/>
      <c r="D131" s="52"/>
      <c r="E131" s="53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x14ac:dyDescent="0.25">
      <c r="A132" s="51"/>
      <c r="B132" s="51"/>
      <c r="C132" s="51"/>
      <c r="D132" s="52"/>
      <c r="E132" s="53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x14ac:dyDescent="0.25">
      <c r="A133" s="51"/>
      <c r="B133" s="51"/>
      <c r="C133" s="51"/>
      <c r="D133" s="52"/>
      <c r="E133" s="53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x14ac:dyDescent="0.25">
      <c r="A134" s="51"/>
      <c r="B134" s="51"/>
      <c r="C134" s="51"/>
      <c r="D134" s="52"/>
      <c r="E134" s="53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x14ac:dyDescent="0.25">
      <c r="A135" s="51"/>
      <c r="B135" s="51"/>
      <c r="C135" s="51"/>
      <c r="D135" s="52"/>
      <c r="E135" s="53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x14ac:dyDescent="0.25">
      <c r="A136" s="51"/>
      <c r="B136" s="51"/>
      <c r="C136" s="51"/>
      <c r="D136" s="52"/>
      <c r="E136" s="53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x14ac:dyDescent="0.25">
      <c r="A137" s="51"/>
      <c r="B137" s="51"/>
      <c r="C137" s="51"/>
      <c r="D137" s="52"/>
      <c r="E137" s="53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x14ac:dyDescent="0.25">
      <c r="A138" s="51"/>
      <c r="B138" s="51"/>
      <c r="C138" s="51"/>
      <c r="D138" s="52"/>
      <c r="E138" s="53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x14ac:dyDescent="0.25">
      <c r="A139" s="51"/>
      <c r="B139" s="51"/>
      <c r="C139" s="51"/>
      <c r="D139" s="52"/>
      <c r="E139" s="53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x14ac:dyDescent="0.25">
      <c r="A140" s="51"/>
      <c r="B140" s="51"/>
      <c r="C140" s="51"/>
      <c r="D140" s="52"/>
      <c r="E140" s="53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x14ac:dyDescent="0.25">
      <c r="A141" s="51"/>
      <c r="B141" s="51"/>
      <c r="C141" s="51"/>
      <c r="D141" s="52"/>
      <c r="E141" s="53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ht="99.95" customHeight="1" x14ac:dyDescent="0.25">
      <c r="A142" s="51"/>
      <c r="B142" s="51"/>
      <c r="C142" s="51"/>
      <c r="D142" s="52"/>
      <c r="E142" s="53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99.95" customHeight="1" x14ac:dyDescent="0.25">
      <c r="A143" s="51"/>
      <c r="B143" s="51"/>
      <c r="C143" s="51"/>
      <c r="D143" s="52"/>
      <c r="E143" s="53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10"/>
      <c r="Q143" s="10"/>
      <c r="R143" s="10"/>
      <c r="S143" s="10"/>
      <c r="T143" s="10"/>
      <c r="U143" s="10"/>
      <c r="V143" s="10"/>
      <c r="W143" s="10"/>
    </row>
    <row r="144" spans="1:30" ht="99.95" customHeight="1" x14ac:dyDescent="0.25">
      <c r="A144" s="51"/>
      <c r="B144" s="51"/>
      <c r="C144" s="51"/>
      <c r="D144" s="52"/>
      <c r="E144" s="53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10"/>
      <c r="Q144" s="10"/>
      <c r="R144" s="10"/>
      <c r="S144" s="10"/>
      <c r="T144" s="10"/>
      <c r="U144" s="10"/>
      <c r="V144" s="10"/>
      <c r="W144" s="10"/>
    </row>
    <row r="145" spans="1:23" ht="99.95" customHeight="1" x14ac:dyDescent="0.25">
      <c r="A145" s="51"/>
      <c r="B145" s="51"/>
      <c r="C145" s="51"/>
      <c r="D145" s="52"/>
      <c r="E145" s="53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10"/>
      <c r="Q145" s="10"/>
      <c r="R145" s="10"/>
      <c r="S145" s="10"/>
      <c r="T145" s="10"/>
      <c r="U145" s="10"/>
      <c r="V145" s="10"/>
      <c r="W145" s="10"/>
    </row>
    <row r="146" spans="1:23" ht="99.95" customHeight="1" x14ac:dyDescent="0.25">
      <c r="A146" s="51"/>
      <c r="B146" s="51"/>
      <c r="C146" s="51"/>
      <c r="D146" s="52"/>
      <c r="E146" s="53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10"/>
      <c r="Q146" s="10"/>
      <c r="R146" s="10"/>
      <c r="S146" s="10"/>
      <c r="T146" s="10"/>
      <c r="U146" s="10"/>
      <c r="V146" s="10"/>
      <c r="W146" s="10"/>
    </row>
    <row r="147" spans="1:23" ht="99.95" customHeight="1" x14ac:dyDescent="0.25">
      <c r="A147" s="10"/>
      <c r="B147" s="10"/>
      <c r="C147" s="10"/>
      <c r="D147" s="19"/>
      <c r="E147" s="17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ht="99.95" customHeight="1" x14ac:dyDescent="0.25">
      <c r="A148" s="10"/>
      <c r="B148" s="10"/>
      <c r="C148" s="10"/>
      <c r="D148" s="19"/>
      <c r="E148" s="17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ht="99.95" customHeight="1" x14ac:dyDescent="0.25">
      <c r="A149" s="10"/>
      <c r="B149" s="10"/>
      <c r="C149" s="10"/>
      <c r="D149" s="19"/>
      <c r="E149" s="17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ht="99.95" customHeight="1" x14ac:dyDescent="0.25">
      <c r="A150" s="10"/>
      <c r="B150" s="10"/>
      <c r="C150" s="10"/>
      <c r="D150" s="19"/>
      <c r="E150" s="17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ht="99.95" customHeight="1" x14ac:dyDescent="0.25">
      <c r="A151" s="10"/>
      <c r="B151" s="10"/>
      <c r="C151" s="10"/>
      <c r="D151" s="19"/>
      <c r="E151" s="17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ht="99.95" customHeight="1" x14ac:dyDescent="0.25">
      <c r="A152" s="10"/>
      <c r="B152" s="10"/>
      <c r="C152" s="10"/>
      <c r="D152" s="19"/>
      <c r="E152" s="17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ht="99.95" customHeight="1" x14ac:dyDescent="0.25">
      <c r="A153" s="10"/>
      <c r="B153" s="10"/>
      <c r="C153" s="10"/>
      <c r="D153" s="19"/>
      <c r="E153" s="17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ht="99.95" customHeight="1" x14ac:dyDescent="0.25">
      <c r="A154" s="10"/>
      <c r="B154" s="10"/>
      <c r="C154" s="10"/>
      <c r="D154" s="19"/>
      <c r="E154" s="17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ht="99.95" customHeight="1" x14ac:dyDescent="0.25">
      <c r="A155" s="10"/>
      <c r="B155" s="10"/>
      <c r="C155" s="10"/>
      <c r="D155" s="19"/>
      <c r="E155" s="17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ht="99.95" customHeight="1" x14ac:dyDescent="0.25">
      <c r="A156" s="10"/>
      <c r="B156" s="10"/>
      <c r="C156" s="10"/>
      <c r="D156" s="19"/>
      <c r="E156" s="17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ht="99.95" customHeight="1" x14ac:dyDescent="0.25">
      <c r="A157" s="10"/>
      <c r="B157" s="10"/>
      <c r="C157" s="10"/>
      <c r="D157" s="19"/>
      <c r="E157" s="17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ht="99.95" customHeight="1" x14ac:dyDescent="0.25">
      <c r="A158" s="10"/>
      <c r="B158" s="10"/>
      <c r="C158" s="10"/>
      <c r="D158" s="19"/>
      <c r="E158" s="17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ht="99.95" customHeight="1" x14ac:dyDescent="0.25">
      <c r="A159" s="10"/>
      <c r="B159" s="10"/>
      <c r="C159" s="10"/>
      <c r="D159" s="19"/>
      <c r="E159" s="17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ht="99.95" customHeight="1" x14ac:dyDescent="0.25">
      <c r="A160" s="10"/>
      <c r="B160" s="10"/>
      <c r="C160" s="10"/>
      <c r="D160" s="19"/>
      <c r="E160" s="17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ht="99.95" customHeight="1" x14ac:dyDescent="0.25">
      <c r="A161" s="10"/>
      <c r="B161" s="10"/>
      <c r="C161" s="10"/>
      <c r="D161" s="19"/>
      <c r="E161" s="17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ht="99.95" customHeight="1" x14ac:dyDescent="0.25">
      <c r="A162" s="10"/>
      <c r="B162" s="10"/>
      <c r="C162" s="10"/>
      <c r="D162" s="19"/>
      <c r="E162" s="17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ht="99.95" customHeight="1" x14ac:dyDescent="0.25">
      <c r="A163" s="10"/>
      <c r="B163" s="10"/>
      <c r="C163" s="10"/>
      <c r="D163" s="19"/>
      <c r="E163" s="17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ht="99.95" customHeight="1" x14ac:dyDescent="0.25">
      <c r="A164" s="10"/>
      <c r="B164" s="10"/>
      <c r="C164" s="10"/>
      <c r="D164" s="19"/>
      <c r="E164" s="17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ht="99.95" customHeight="1" x14ac:dyDescent="0.25">
      <c r="A165" s="10"/>
      <c r="B165" s="10"/>
      <c r="C165" s="10"/>
      <c r="D165" s="19"/>
      <c r="E165" s="17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ht="99.95" customHeight="1" x14ac:dyDescent="0.25">
      <c r="A166" s="10"/>
      <c r="B166" s="10"/>
      <c r="C166" s="10"/>
      <c r="D166" s="19"/>
      <c r="E166" s="17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ht="99.95" customHeight="1" x14ac:dyDescent="0.25">
      <c r="A167" s="10"/>
      <c r="B167" s="10"/>
      <c r="C167" s="10"/>
      <c r="D167" s="19"/>
      <c r="E167" s="17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ht="99.95" customHeight="1" x14ac:dyDescent="0.25">
      <c r="A168" s="10"/>
      <c r="B168" s="10"/>
      <c r="C168" s="10"/>
      <c r="D168" s="19"/>
      <c r="E168" s="17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ht="99.95" customHeight="1" x14ac:dyDescent="0.25">
      <c r="A169" s="10"/>
      <c r="B169" s="10"/>
      <c r="C169" s="10"/>
      <c r="D169" s="19"/>
      <c r="E169" s="17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ht="99.95" customHeight="1" x14ac:dyDescent="0.25">
      <c r="A170" s="10"/>
      <c r="B170" s="10"/>
      <c r="C170" s="10"/>
      <c r="D170" s="19"/>
      <c r="E170" s="17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ht="99.95" customHeight="1" x14ac:dyDescent="0.25">
      <c r="A171" s="10"/>
      <c r="B171" s="10"/>
      <c r="C171" s="10"/>
      <c r="D171" s="19"/>
      <c r="E171" s="17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ht="99.95" customHeight="1" x14ac:dyDescent="0.25">
      <c r="A172" s="10"/>
      <c r="B172" s="10"/>
      <c r="C172" s="10"/>
      <c r="D172" s="19"/>
      <c r="E172" s="17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ht="99.95" customHeight="1" x14ac:dyDescent="0.25">
      <c r="A173" s="10"/>
      <c r="B173" s="10"/>
      <c r="C173" s="10"/>
      <c r="D173" s="19"/>
      <c r="E173" s="17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ht="99.95" customHeight="1" x14ac:dyDescent="0.25">
      <c r="A174" s="10"/>
      <c r="B174" s="10"/>
      <c r="C174" s="10"/>
      <c r="D174" s="19"/>
      <c r="E174" s="17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ht="99.95" customHeight="1" x14ac:dyDescent="0.25">
      <c r="A175" s="10"/>
      <c r="B175" s="10"/>
      <c r="C175" s="10"/>
      <c r="D175" s="19"/>
      <c r="E175" s="17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ht="99.95" customHeight="1" x14ac:dyDescent="0.25">
      <c r="A176" s="10"/>
      <c r="B176" s="10"/>
      <c r="C176" s="10"/>
      <c r="D176" s="19"/>
      <c r="E176" s="17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ht="99.95" customHeight="1" x14ac:dyDescent="0.25">
      <c r="A177" s="10"/>
      <c r="B177" s="10"/>
      <c r="C177" s="10"/>
      <c r="D177" s="19"/>
      <c r="E177" s="17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ht="99.95" customHeight="1" x14ac:dyDescent="0.25">
      <c r="A178" s="10"/>
      <c r="B178" s="10"/>
      <c r="C178" s="10"/>
      <c r="D178" s="19"/>
      <c r="E178" s="17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ht="99.95" customHeight="1" x14ac:dyDescent="0.25">
      <c r="A179" s="10"/>
      <c r="B179" s="10"/>
      <c r="C179" s="10"/>
      <c r="D179" s="19"/>
      <c r="E179" s="17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ht="99.95" customHeight="1" x14ac:dyDescent="0.25">
      <c r="A180" s="10"/>
      <c r="B180" s="10"/>
      <c r="C180" s="10"/>
      <c r="D180" s="19"/>
      <c r="E180" s="17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ht="99.95" customHeight="1" x14ac:dyDescent="0.25">
      <c r="A181" s="10"/>
      <c r="B181" s="10"/>
      <c r="C181" s="10"/>
      <c r="D181" s="19"/>
      <c r="E181" s="17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ht="99.95" customHeight="1" x14ac:dyDescent="0.25">
      <c r="A182" s="10"/>
      <c r="B182" s="10"/>
      <c r="C182" s="10"/>
      <c r="D182" s="19"/>
      <c r="E182" s="17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ht="99.95" customHeight="1" x14ac:dyDescent="0.25">
      <c r="A183" s="10"/>
      <c r="B183" s="10"/>
      <c r="C183" s="10"/>
      <c r="D183" s="19"/>
      <c r="E183" s="17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ht="99.95" customHeight="1" x14ac:dyDescent="0.25">
      <c r="A184" s="10"/>
      <c r="B184" s="10"/>
      <c r="C184" s="10"/>
      <c r="D184" s="19"/>
      <c r="E184" s="17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ht="99.95" customHeight="1" x14ac:dyDescent="0.25">
      <c r="A185" s="10"/>
      <c r="B185" s="10"/>
      <c r="C185" s="10"/>
      <c r="D185" s="19"/>
      <c r="E185" s="17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ht="99.95" customHeight="1" x14ac:dyDescent="0.25">
      <c r="B186" s="10"/>
      <c r="C186" s="10"/>
      <c r="D186" s="19"/>
      <c r="E186" s="17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ht="99.95" customHeight="1" x14ac:dyDescent="0.25">
      <c r="B187" s="10"/>
      <c r="C187" s="10"/>
      <c r="D187" s="19"/>
      <c r="E187" s="17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ht="99.95" customHeight="1" x14ac:dyDescent="0.25">
      <c r="B188" s="10"/>
      <c r="C188" s="10"/>
      <c r="D188" s="19"/>
      <c r="E188" s="17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ht="99.95" customHeight="1" x14ac:dyDescent="0.25">
      <c r="B189" s="10"/>
      <c r="C189" s="10"/>
      <c r="D189" s="19"/>
      <c r="E189" s="17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ht="99.95" customHeight="1" x14ac:dyDescent="0.25">
      <c r="B190" s="10"/>
      <c r="C190" s="10"/>
      <c r="D190" s="19"/>
      <c r="E190" s="17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ht="99.95" customHeight="1" x14ac:dyDescent="0.25">
      <c r="B191" s="10"/>
      <c r="C191" s="10"/>
      <c r="D191" s="19"/>
      <c r="E191" s="17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ht="99.95" customHeight="1" x14ac:dyDescent="0.25">
      <c r="B192" s="10"/>
      <c r="C192" s="10"/>
      <c r="D192" s="19"/>
      <c r="E192" s="17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2:23" ht="99.95" customHeight="1" x14ac:dyDescent="0.25">
      <c r="B193" s="10"/>
      <c r="C193" s="10"/>
      <c r="D193" s="19"/>
      <c r="E193" s="17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2:23" ht="99.95" customHeight="1" x14ac:dyDescent="0.25">
      <c r="B194" s="10"/>
      <c r="C194" s="10"/>
      <c r="D194" s="19"/>
      <c r="E194" s="17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2:23" ht="99.95" customHeight="1" x14ac:dyDescent="0.25">
      <c r="B195" s="10"/>
      <c r="C195" s="10"/>
      <c r="D195" s="19"/>
      <c r="E195" s="17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2:23" ht="99.95" customHeight="1" x14ac:dyDescent="0.25">
      <c r="B196" s="10"/>
      <c r="C196" s="10"/>
      <c r="D196" s="19"/>
      <c r="E196" s="17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2:23" ht="99.95" customHeight="1" x14ac:dyDescent="0.25">
      <c r="B197" s="10"/>
      <c r="C197" s="10"/>
      <c r="D197" s="19"/>
      <c r="E197" s="17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2:23" ht="99.95" customHeight="1" x14ac:dyDescent="0.25">
      <c r="B198" s="10"/>
      <c r="C198" s="10"/>
      <c r="D198" s="19"/>
      <c r="E198" s="17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2:23" ht="99.95" customHeight="1" x14ac:dyDescent="0.25">
      <c r="B199" s="10"/>
      <c r="C199" s="10"/>
      <c r="D199" s="19"/>
      <c r="E199" s="17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2:23" ht="99.95" customHeight="1" x14ac:dyDescent="0.25">
      <c r="B200" s="10"/>
      <c r="C200" s="10"/>
      <c r="D200" s="19"/>
      <c r="E200" s="17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2:23" ht="99.95" customHeight="1" x14ac:dyDescent="0.25">
      <c r="B201" s="10"/>
      <c r="C201" s="10"/>
      <c r="D201" s="19"/>
      <c r="E201" s="17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2:23" ht="99.95" customHeight="1" x14ac:dyDescent="0.25">
      <c r="B202" s="10"/>
      <c r="C202" s="10"/>
      <c r="D202" s="19"/>
      <c r="E202" s="17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2:23" ht="99.95" customHeight="1" x14ac:dyDescent="0.25">
      <c r="B203" s="10"/>
      <c r="C203" s="10"/>
      <c r="D203" s="19"/>
      <c r="E203" s="17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2:23" ht="99.95" customHeight="1" x14ac:dyDescent="0.25">
      <c r="B204" s="10"/>
      <c r="C204" s="10"/>
      <c r="D204" s="19"/>
      <c r="E204" s="17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2:23" ht="99.95" customHeight="1" x14ac:dyDescent="0.25">
      <c r="B205" s="10"/>
      <c r="C205" s="10"/>
      <c r="D205" s="19"/>
      <c r="E205" s="17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2:23" ht="99.95" customHeight="1" x14ac:dyDescent="0.25">
      <c r="B206" s="10"/>
      <c r="C206" s="10"/>
      <c r="D206" s="19"/>
      <c r="E206" s="17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2:23" ht="99.95" customHeight="1" x14ac:dyDescent="0.25">
      <c r="B207" s="10"/>
      <c r="C207" s="10"/>
      <c r="D207" s="19"/>
      <c r="E207" s="17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2:23" ht="99.95" customHeight="1" x14ac:dyDescent="0.25">
      <c r="B208" s="10"/>
      <c r="C208" s="10"/>
      <c r="D208" s="19"/>
      <c r="E208" s="17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2:23" ht="99.95" customHeight="1" x14ac:dyDescent="0.25">
      <c r="B209" s="10"/>
      <c r="C209" s="10"/>
      <c r="D209" s="19"/>
      <c r="E209" s="17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2:23" ht="99.95" customHeight="1" x14ac:dyDescent="0.25">
      <c r="B210" s="10"/>
      <c r="C210" s="10"/>
      <c r="D210" s="19"/>
      <c r="E210" s="17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2:23" ht="99.95" customHeight="1" x14ac:dyDescent="0.25">
      <c r="B211" s="10"/>
      <c r="C211" s="10"/>
      <c r="D211" s="19"/>
      <c r="E211" s="17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2:23" ht="99.95" customHeight="1" x14ac:dyDescent="0.25">
      <c r="B212" s="10"/>
      <c r="C212" s="10"/>
      <c r="D212" s="19"/>
      <c r="E212" s="17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2:23" ht="99.95" customHeight="1" x14ac:dyDescent="0.25">
      <c r="B213" s="10"/>
      <c r="C213" s="10"/>
      <c r="D213" s="19"/>
      <c r="E213" s="17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2:23" ht="99.95" customHeight="1" x14ac:dyDescent="0.25">
      <c r="B214" s="10"/>
      <c r="C214" s="10"/>
      <c r="D214" s="19"/>
      <c r="E214" s="17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2:23" ht="99.95" customHeight="1" x14ac:dyDescent="0.25">
      <c r="B215" s="10"/>
      <c r="C215" s="10"/>
      <c r="D215" s="19"/>
      <c r="E215" s="17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2:23" ht="99.95" customHeight="1" x14ac:dyDescent="0.25">
      <c r="B216" s="10"/>
      <c r="C216" s="10"/>
      <c r="D216" s="19"/>
      <c r="E216" s="17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2:23" ht="99.95" customHeight="1" x14ac:dyDescent="0.25">
      <c r="B217" s="10"/>
      <c r="C217" s="10"/>
      <c r="D217" s="19"/>
      <c r="E217" s="17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2:23" ht="99.95" customHeight="1" x14ac:dyDescent="0.25">
      <c r="B218" s="10"/>
      <c r="C218" s="10"/>
      <c r="D218" s="19"/>
      <c r="E218" s="17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2:23" ht="99.95" customHeight="1" x14ac:dyDescent="0.25">
      <c r="B219" s="10"/>
      <c r="C219" s="10"/>
      <c r="D219" s="19"/>
      <c r="E219" s="17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2:23" ht="99.95" customHeight="1" x14ac:dyDescent="0.25">
      <c r="B220" s="10"/>
      <c r="C220" s="10"/>
      <c r="D220" s="19"/>
      <c r="E220" s="17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2:23" ht="99.95" customHeight="1" x14ac:dyDescent="0.25">
      <c r="B221" s="10"/>
      <c r="C221" s="10"/>
      <c r="D221" s="19"/>
      <c r="E221" s="17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2:23" ht="99.95" customHeight="1" x14ac:dyDescent="0.25">
      <c r="B222" s="10"/>
      <c r="C222" s="10"/>
      <c r="D222" s="19"/>
      <c r="E222" s="17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2:23" ht="99.95" customHeight="1" x14ac:dyDescent="0.25">
      <c r="B223" s="10"/>
      <c r="C223" s="10"/>
      <c r="D223" s="19"/>
      <c r="E223" s="17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2:23" ht="99.95" customHeight="1" x14ac:dyDescent="0.25">
      <c r="B224" s="10"/>
      <c r="C224" s="10"/>
      <c r="D224" s="19"/>
      <c r="E224" s="17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2:23" ht="99.95" customHeight="1" x14ac:dyDescent="0.25">
      <c r="B225" s="10"/>
      <c r="C225" s="10"/>
      <c r="D225" s="19"/>
      <c r="E225" s="17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2:23" ht="99.95" customHeight="1" x14ac:dyDescent="0.25">
      <c r="B226" s="10"/>
      <c r="C226" s="10"/>
      <c r="D226" s="19"/>
      <c r="E226" s="17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2:23" ht="99.95" customHeight="1" x14ac:dyDescent="0.25">
      <c r="B227" s="10"/>
      <c r="C227" s="10"/>
      <c r="D227" s="19"/>
      <c r="E227" s="17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2:23" ht="99.95" customHeight="1" x14ac:dyDescent="0.25">
      <c r="B228" s="10"/>
      <c r="C228" s="10"/>
      <c r="D228" s="19"/>
      <c r="E228" s="17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2:23" ht="99.95" customHeight="1" x14ac:dyDescent="0.25">
      <c r="B229" s="10"/>
      <c r="C229" s="10"/>
      <c r="D229" s="19"/>
      <c r="E229" s="17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2:23" ht="99.95" customHeight="1" x14ac:dyDescent="0.25">
      <c r="B230" s="10"/>
      <c r="C230" s="10"/>
      <c r="D230" s="19"/>
      <c r="E230" s="17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2:23" ht="99.95" customHeight="1" x14ac:dyDescent="0.25">
      <c r="B231" s="10"/>
      <c r="C231" s="10"/>
      <c r="D231" s="19"/>
      <c r="E231" s="17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2:23" ht="99.95" customHeight="1" x14ac:dyDescent="0.25">
      <c r="B232" s="10"/>
      <c r="C232" s="10"/>
      <c r="D232" s="19"/>
      <c r="E232" s="17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2:23" ht="99.95" customHeight="1" x14ac:dyDescent="0.25">
      <c r="B233" s="10"/>
      <c r="C233" s="10"/>
      <c r="D233" s="19"/>
      <c r="E233" s="17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2:23" ht="99.95" customHeight="1" x14ac:dyDescent="0.25">
      <c r="B234" s="10"/>
      <c r="C234" s="10"/>
      <c r="D234" s="19"/>
      <c r="E234" s="17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2:23" ht="99.95" customHeight="1" x14ac:dyDescent="0.25">
      <c r="B235" s="10"/>
      <c r="C235" s="10"/>
      <c r="D235" s="19"/>
      <c r="E235" s="17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2:23" ht="99.95" customHeight="1" x14ac:dyDescent="0.25">
      <c r="B236" s="10"/>
      <c r="C236" s="10"/>
      <c r="D236" s="19"/>
      <c r="E236" s="17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2:23" ht="99.95" customHeight="1" x14ac:dyDescent="0.25">
      <c r="B237" s="10"/>
      <c r="C237" s="10"/>
      <c r="D237" s="19"/>
      <c r="E237" s="17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2:23" ht="99.95" customHeight="1" x14ac:dyDescent="0.25">
      <c r="B238" s="10"/>
      <c r="C238" s="10"/>
      <c r="D238" s="19"/>
      <c r="E238" s="17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2:23" ht="99.95" customHeight="1" x14ac:dyDescent="0.25">
      <c r="B239" s="10"/>
      <c r="C239" s="10"/>
      <c r="D239" s="19"/>
      <c r="E239" s="17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2:23" ht="99.95" customHeight="1" x14ac:dyDescent="0.25">
      <c r="B240" s="10"/>
      <c r="C240" s="10"/>
      <c r="D240" s="19"/>
      <c r="E240" s="17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2:23" ht="99.95" customHeight="1" x14ac:dyDescent="0.25">
      <c r="B241" s="10"/>
      <c r="C241" s="10"/>
      <c r="D241" s="19"/>
      <c r="E241" s="17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2:23" ht="99.95" customHeight="1" x14ac:dyDescent="0.25">
      <c r="B242" s="10"/>
      <c r="C242" s="10"/>
      <c r="D242" s="19"/>
      <c r="E242" s="17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2:23" ht="99.95" customHeight="1" x14ac:dyDescent="0.25">
      <c r="B243" s="10"/>
      <c r="C243" s="10"/>
      <c r="D243" s="19"/>
      <c r="E243" s="17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2:23" ht="99.95" customHeight="1" x14ac:dyDescent="0.25">
      <c r="B244" s="10"/>
      <c r="C244" s="10"/>
      <c r="D244" s="19"/>
      <c r="E244" s="17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2:23" ht="99.95" customHeight="1" x14ac:dyDescent="0.25">
      <c r="B245" s="10"/>
      <c r="C245" s="10"/>
      <c r="D245" s="19"/>
      <c r="E245" s="17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2:23" ht="99.95" customHeight="1" x14ac:dyDescent="0.25">
      <c r="B246" s="10"/>
      <c r="C246" s="10"/>
      <c r="D246" s="19"/>
      <c r="E246" s="17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2:23" ht="99.95" customHeight="1" x14ac:dyDescent="0.25">
      <c r="B247" s="10"/>
      <c r="C247" s="10"/>
      <c r="D247" s="19"/>
      <c r="E247" s="17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2:23" ht="99.95" customHeight="1" x14ac:dyDescent="0.25">
      <c r="B248" s="10"/>
      <c r="C248" s="10"/>
      <c r="D248" s="19"/>
      <c r="E248" s="17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2:23" ht="99.95" customHeight="1" x14ac:dyDescent="0.25">
      <c r="B249" s="10"/>
      <c r="C249" s="10"/>
      <c r="D249" s="19"/>
      <c r="E249" s="17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2:23" ht="99.95" customHeight="1" x14ac:dyDescent="0.25">
      <c r="B250" s="10"/>
      <c r="C250" s="10"/>
      <c r="D250" s="19"/>
      <c r="E250" s="17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2:23" ht="99.95" customHeight="1" x14ac:dyDescent="0.25">
      <c r="B251" s="10"/>
      <c r="C251" s="10"/>
      <c r="D251" s="19"/>
      <c r="E251" s="17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2:23" ht="99.95" customHeight="1" x14ac:dyDescent="0.25">
      <c r="B252" s="10"/>
      <c r="C252" s="10"/>
      <c r="D252" s="19"/>
      <c r="E252" s="17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2:23" ht="99.95" customHeight="1" x14ac:dyDescent="0.25">
      <c r="B253" s="10"/>
      <c r="C253" s="10"/>
      <c r="D253" s="19"/>
      <c r="E253" s="17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2:23" ht="99.95" customHeight="1" x14ac:dyDescent="0.25">
      <c r="B254" s="10"/>
      <c r="C254" s="10"/>
      <c r="D254" s="19"/>
      <c r="E254" s="17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2:23" ht="99.95" customHeight="1" x14ac:dyDescent="0.25">
      <c r="B255" s="10"/>
      <c r="C255" s="10"/>
      <c r="D255" s="19"/>
      <c r="E255" s="17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2:23" ht="99.95" customHeight="1" x14ac:dyDescent="0.25">
      <c r="B256" s="10"/>
      <c r="C256" s="10"/>
      <c r="D256" s="19"/>
      <c r="E256" s="17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2:23" ht="99.95" customHeight="1" x14ac:dyDescent="0.25">
      <c r="B257" s="10"/>
      <c r="C257" s="10"/>
      <c r="D257" s="19"/>
      <c r="E257" s="17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2:23" ht="99.95" customHeight="1" x14ac:dyDescent="0.25">
      <c r="B258" s="10"/>
      <c r="C258" s="10"/>
      <c r="D258" s="19"/>
      <c r="E258" s="17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2:23" ht="99.95" customHeight="1" x14ac:dyDescent="0.25">
      <c r="B259" s="10"/>
      <c r="C259" s="10"/>
      <c r="D259" s="19"/>
      <c r="E259" s="17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2:23" ht="99.95" customHeight="1" x14ac:dyDescent="0.25">
      <c r="B260" s="10"/>
      <c r="C260" s="10"/>
      <c r="D260" s="19"/>
      <c r="E260" s="17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2:23" ht="99.95" customHeight="1" x14ac:dyDescent="0.25">
      <c r="B261" s="10"/>
      <c r="C261" s="10"/>
      <c r="D261" s="19"/>
      <c r="E261" s="17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2:23" ht="99.95" customHeight="1" x14ac:dyDescent="0.25">
      <c r="B262" s="10"/>
      <c r="C262" s="10"/>
      <c r="D262" s="19"/>
      <c r="E262" s="17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2:23" ht="99.95" customHeight="1" x14ac:dyDescent="0.25">
      <c r="B263" s="10"/>
      <c r="C263" s="10"/>
      <c r="D263" s="19"/>
      <c r="E263" s="17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2:23" ht="99.95" customHeight="1" x14ac:dyDescent="0.25">
      <c r="B264" s="10"/>
      <c r="C264" s="10"/>
      <c r="D264" s="19"/>
      <c r="E264" s="17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2:23" ht="99.95" customHeight="1" x14ac:dyDescent="0.25">
      <c r="B265" s="10"/>
      <c r="C265" s="10"/>
      <c r="D265" s="19"/>
      <c r="E265" s="17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2:23" ht="99.95" customHeight="1" x14ac:dyDescent="0.25">
      <c r="B266" s="10"/>
      <c r="C266" s="10"/>
      <c r="D266" s="19"/>
      <c r="E266" s="17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2:23" ht="99.95" customHeight="1" x14ac:dyDescent="0.25">
      <c r="B267" s="10"/>
      <c r="C267" s="10"/>
      <c r="D267" s="19"/>
      <c r="E267" s="17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2:23" ht="99.95" customHeight="1" x14ac:dyDescent="0.25">
      <c r="B268" s="10"/>
      <c r="C268" s="10"/>
      <c r="D268" s="19"/>
      <c r="E268" s="17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2:23" ht="99.95" customHeight="1" x14ac:dyDescent="0.25">
      <c r="B269" s="10"/>
      <c r="C269" s="10"/>
      <c r="D269" s="19"/>
      <c r="E269" s="17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2:23" ht="99.95" customHeight="1" x14ac:dyDescent="0.25">
      <c r="B270" s="10"/>
      <c r="C270" s="10"/>
      <c r="D270" s="19"/>
      <c r="E270" s="17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2:23" ht="99.95" customHeight="1" x14ac:dyDescent="0.25">
      <c r="B271" s="10"/>
      <c r="C271" s="10"/>
      <c r="D271" s="19"/>
      <c r="E271" s="17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2:23" ht="99.95" customHeight="1" x14ac:dyDescent="0.25">
      <c r="B272" s="10"/>
      <c r="C272" s="10"/>
      <c r="D272" s="19"/>
      <c r="E272" s="17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2:23" ht="99.95" customHeight="1" x14ac:dyDescent="0.25">
      <c r="B273" s="10"/>
      <c r="C273" s="10"/>
      <c r="D273" s="19"/>
      <c r="E273" s="17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2:23" ht="99.95" customHeight="1" x14ac:dyDescent="0.25">
      <c r="B274" s="10"/>
      <c r="C274" s="10"/>
      <c r="D274" s="19"/>
      <c r="E274" s="17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2:23" ht="99.95" customHeight="1" x14ac:dyDescent="0.25">
      <c r="B275" s="10"/>
      <c r="C275" s="10"/>
      <c r="D275" s="19"/>
      <c r="E275" s="17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2:23" ht="99.95" customHeight="1" x14ac:dyDescent="0.25">
      <c r="B276" s="10"/>
      <c r="C276" s="10"/>
      <c r="D276" s="19"/>
      <c r="E276" s="17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2:23" ht="99.95" customHeight="1" x14ac:dyDescent="0.25">
      <c r="B277" s="10"/>
      <c r="C277" s="10"/>
      <c r="D277" s="19"/>
      <c r="E277" s="17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2:23" ht="99.95" customHeight="1" x14ac:dyDescent="0.25">
      <c r="B278" s="10"/>
      <c r="C278" s="10"/>
      <c r="D278" s="19"/>
      <c r="E278" s="17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2:23" ht="99.95" customHeight="1" x14ac:dyDescent="0.25">
      <c r="B279" s="10"/>
      <c r="C279" s="10"/>
      <c r="D279" s="19"/>
      <c r="E279" s="17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2:23" ht="99.95" customHeight="1" x14ac:dyDescent="0.25">
      <c r="B280" s="10"/>
      <c r="C280" s="10"/>
      <c r="D280" s="19"/>
      <c r="E280" s="17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2:23" ht="99.95" customHeight="1" x14ac:dyDescent="0.25">
      <c r="B281" s="10"/>
      <c r="C281" s="10"/>
      <c r="D281" s="19"/>
      <c r="E281" s="17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2:23" ht="99.95" customHeight="1" x14ac:dyDescent="0.25">
      <c r="B282" s="10"/>
      <c r="C282" s="10"/>
      <c r="D282" s="19"/>
      <c r="E282" s="17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2:23" ht="99.95" customHeight="1" x14ac:dyDescent="0.25">
      <c r="B283" s="10"/>
      <c r="C283" s="10"/>
      <c r="D283" s="19"/>
      <c r="E283" s="17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2:23" ht="99.95" customHeight="1" x14ac:dyDescent="0.25">
      <c r="B284" s="10"/>
      <c r="C284" s="10"/>
      <c r="D284" s="19"/>
      <c r="E284" s="17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2:23" ht="99.95" customHeight="1" x14ac:dyDescent="0.25">
      <c r="B285" s="10"/>
      <c r="C285" s="10"/>
      <c r="D285" s="19"/>
      <c r="E285" s="17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2:23" ht="99.95" customHeight="1" x14ac:dyDescent="0.25">
      <c r="B286" s="10"/>
      <c r="C286" s="10"/>
      <c r="D286" s="19"/>
      <c r="E286" s="17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2:23" ht="99.95" customHeight="1" x14ac:dyDescent="0.25">
      <c r="B287" s="10"/>
      <c r="C287" s="10"/>
      <c r="D287" s="19"/>
      <c r="E287" s="17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2:23" ht="99.95" customHeight="1" x14ac:dyDescent="0.25">
      <c r="B288" s="10"/>
      <c r="C288" s="10"/>
      <c r="D288" s="19"/>
      <c r="E288" s="17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2:23" ht="99.95" customHeight="1" x14ac:dyDescent="0.25">
      <c r="B289" s="10"/>
      <c r="C289" s="10"/>
      <c r="D289" s="19"/>
      <c r="E289" s="17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2:23" ht="99.95" customHeight="1" x14ac:dyDescent="0.25">
      <c r="B290" s="10"/>
      <c r="C290" s="10"/>
      <c r="D290" s="19"/>
      <c r="E290" s="17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2:23" ht="99.95" customHeight="1" x14ac:dyDescent="0.25">
      <c r="B291" s="10"/>
      <c r="C291" s="10"/>
      <c r="D291" s="19"/>
      <c r="E291" s="17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2:23" ht="99.95" customHeight="1" x14ac:dyDescent="0.25">
      <c r="B292" s="10"/>
      <c r="C292" s="10"/>
      <c r="D292" s="19"/>
      <c r="E292" s="17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2:23" ht="99.95" customHeight="1" x14ac:dyDescent="0.25">
      <c r="B293" s="10"/>
      <c r="C293" s="10"/>
      <c r="D293" s="19"/>
      <c r="E293" s="17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2:23" ht="99.95" customHeight="1" x14ac:dyDescent="0.25">
      <c r="B294" s="10"/>
      <c r="C294" s="10"/>
      <c r="D294" s="19"/>
      <c r="E294" s="17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spans="2:23" ht="99.95" customHeight="1" x14ac:dyDescent="0.25">
      <c r="B295" s="10"/>
      <c r="C295" s="10"/>
      <c r="D295" s="19"/>
      <c r="E295" s="17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</row>
    <row r="296" spans="2:23" ht="99.95" customHeight="1" x14ac:dyDescent="0.25">
      <c r="B296" s="10"/>
      <c r="C296" s="10"/>
      <c r="D296" s="19"/>
      <c r="E296" s="17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2:23" ht="99.95" customHeight="1" x14ac:dyDescent="0.25">
      <c r="B297" s="10"/>
      <c r="C297" s="10"/>
      <c r="D297" s="19"/>
      <c r="E297" s="17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2:23" ht="99.95" customHeight="1" x14ac:dyDescent="0.25">
      <c r="B298" s="10"/>
      <c r="C298" s="10"/>
      <c r="D298" s="19"/>
      <c r="E298" s="17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2:23" ht="99.95" customHeight="1" x14ac:dyDescent="0.25">
      <c r="B299" s="10"/>
      <c r="C299" s="10"/>
      <c r="D299" s="19"/>
      <c r="E299" s="17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2:23" ht="99.95" customHeight="1" x14ac:dyDescent="0.25">
      <c r="B300" s="10"/>
      <c r="C300" s="10"/>
      <c r="D300" s="19"/>
      <c r="E300" s="17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2:23" ht="99.95" customHeight="1" x14ac:dyDescent="0.25">
      <c r="B301" s="10"/>
      <c r="C301" s="10"/>
      <c r="D301" s="19"/>
      <c r="E301" s="17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2:23" ht="99.95" customHeight="1" x14ac:dyDescent="0.25">
      <c r="B302" s="10"/>
      <c r="C302" s="10"/>
      <c r="D302" s="19"/>
      <c r="E302" s="17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2:23" ht="99.95" customHeight="1" x14ac:dyDescent="0.25">
      <c r="B303" s="10"/>
      <c r="C303" s="10"/>
      <c r="D303" s="19"/>
      <c r="E303" s="17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2:23" ht="99.95" customHeight="1" x14ac:dyDescent="0.25">
      <c r="B304" s="10"/>
      <c r="C304" s="10"/>
      <c r="D304" s="19"/>
      <c r="E304" s="17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2:23" ht="99.95" customHeight="1" x14ac:dyDescent="0.25">
      <c r="B305" s="10"/>
      <c r="C305" s="10"/>
      <c r="D305" s="19"/>
      <c r="E305" s="17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2:23" ht="99.95" customHeight="1" x14ac:dyDescent="0.25">
      <c r="B306" s="10"/>
      <c r="C306" s="10"/>
      <c r="D306" s="19"/>
      <c r="E306" s="17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2:23" ht="99.95" customHeight="1" x14ac:dyDescent="0.25">
      <c r="B307" s="10"/>
      <c r="C307" s="10"/>
      <c r="D307" s="19"/>
      <c r="E307" s="17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2:23" ht="99.95" customHeight="1" x14ac:dyDescent="0.25">
      <c r="B308" s="10"/>
      <c r="C308" s="10"/>
      <c r="D308" s="19"/>
      <c r="E308" s="17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2:23" ht="99.95" customHeight="1" x14ac:dyDescent="0.25">
      <c r="B309" s="10"/>
      <c r="C309" s="10"/>
      <c r="D309" s="19"/>
      <c r="E309" s="17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2:23" ht="99.95" customHeight="1" x14ac:dyDescent="0.25">
      <c r="B310" s="10"/>
      <c r="C310" s="10"/>
      <c r="D310" s="19"/>
      <c r="E310" s="17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2:23" ht="99.95" customHeight="1" x14ac:dyDescent="0.25">
      <c r="B311" s="10"/>
      <c r="C311" s="10"/>
      <c r="D311" s="19"/>
      <c r="E311" s="17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2:23" ht="99.95" customHeight="1" x14ac:dyDescent="0.25">
      <c r="B312" s="10"/>
      <c r="C312" s="10"/>
      <c r="D312" s="19"/>
      <c r="E312" s="17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2:23" ht="99.95" customHeight="1" x14ac:dyDescent="0.25">
      <c r="B313" s="10"/>
      <c r="C313" s="10"/>
      <c r="D313" s="19"/>
      <c r="E313" s="17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2:23" ht="99.95" customHeight="1" x14ac:dyDescent="0.25">
      <c r="B314" s="10"/>
      <c r="C314" s="10"/>
      <c r="D314" s="19"/>
      <c r="E314" s="17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2:23" ht="99.95" customHeight="1" x14ac:dyDescent="0.25">
      <c r="B315" s="10"/>
      <c r="C315" s="10"/>
      <c r="D315" s="19"/>
      <c r="E315" s="17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2:23" ht="99.95" customHeight="1" x14ac:dyDescent="0.25">
      <c r="B316" s="10"/>
      <c r="C316" s="10"/>
      <c r="D316" s="19"/>
      <c r="E316" s="17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2:23" ht="99.95" customHeight="1" x14ac:dyDescent="0.25">
      <c r="B317" s="10"/>
      <c r="C317" s="10"/>
      <c r="D317" s="19"/>
      <c r="E317" s="17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2:23" ht="99.95" customHeight="1" x14ac:dyDescent="0.25">
      <c r="B318" s="10"/>
      <c r="C318" s="10"/>
      <c r="D318" s="19"/>
      <c r="E318" s="17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2:23" ht="99.95" customHeight="1" x14ac:dyDescent="0.25">
      <c r="B319" s="10"/>
      <c r="C319" s="10"/>
      <c r="D319" s="19"/>
      <c r="E319" s="17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2:23" ht="99.95" customHeight="1" x14ac:dyDescent="0.25">
      <c r="B320" s="10"/>
      <c r="C320" s="10"/>
      <c r="D320" s="19"/>
      <c r="E320" s="17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2:23" ht="99.95" customHeight="1" x14ac:dyDescent="0.25">
      <c r="B321" s="10"/>
      <c r="C321" s="10"/>
      <c r="D321" s="19"/>
      <c r="E321" s="17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2:23" ht="99.95" customHeight="1" x14ac:dyDescent="0.25">
      <c r="B322" s="10"/>
      <c r="C322" s="10"/>
      <c r="D322" s="19"/>
      <c r="E322" s="17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2:23" ht="99.95" customHeight="1" x14ac:dyDescent="0.25">
      <c r="B323" s="10"/>
      <c r="C323" s="10"/>
      <c r="D323" s="19"/>
      <c r="E323" s="17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2:23" ht="99.95" customHeight="1" x14ac:dyDescent="0.25">
      <c r="B324" s="10"/>
      <c r="C324" s="10"/>
      <c r="D324" s="19"/>
      <c r="E324" s="17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2:23" ht="99.95" customHeight="1" x14ac:dyDescent="0.25">
      <c r="B325" s="10"/>
      <c r="C325" s="10"/>
      <c r="D325" s="19"/>
      <c r="E325" s="17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2:23" ht="99.95" customHeight="1" x14ac:dyDescent="0.25">
      <c r="B326" s="10"/>
      <c r="C326" s="10"/>
      <c r="D326" s="19"/>
      <c r="E326" s="17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2:23" ht="99.95" customHeight="1" x14ac:dyDescent="0.25">
      <c r="B327" s="10"/>
      <c r="C327" s="10"/>
      <c r="D327" s="19"/>
      <c r="E327" s="17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2:23" ht="99.95" customHeight="1" x14ac:dyDescent="0.25">
      <c r="B328" s="10"/>
      <c r="C328" s="10"/>
      <c r="D328" s="19"/>
      <c r="E328" s="17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2:23" ht="99.95" customHeight="1" x14ac:dyDescent="0.25">
      <c r="B329" s="10"/>
      <c r="C329" s="10"/>
      <c r="D329" s="19"/>
      <c r="E329" s="17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2:23" ht="99.95" customHeight="1" x14ac:dyDescent="0.25">
      <c r="B330" s="10"/>
      <c r="C330" s="10"/>
      <c r="D330" s="19"/>
      <c r="E330" s="17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2:23" ht="99.95" customHeight="1" x14ac:dyDescent="0.25">
      <c r="B331" s="10"/>
      <c r="C331" s="10"/>
      <c r="D331" s="19"/>
      <c r="E331" s="17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2:23" ht="99.95" customHeight="1" x14ac:dyDescent="0.25">
      <c r="B332" s="10"/>
      <c r="C332" s="10"/>
      <c r="D332" s="19"/>
      <c r="E332" s="17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2:23" ht="99.95" customHeight="1" x14ac:dyDescent="0.25">
      <c r="B333" s="10"/>
      <c r="C333" s="10"/>
      <c r="D333" s="19"/>
      <c r="E333" s="17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2:23" ht="99.95" customHeight="1" x14ac:dyDescent="0.25">
      <c r="B334" s="10"/>
      <c r="C334" s="10"/>
      <c r="D334" s="19"/>
      <c r="E334" s="17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2:23" ht="99.95" customHeight="1" x14ac:dyDescent="0.25">
      <c r="B335" s="10"/>
      <c r="C335" s="10"/>
      <c r="D335" s="19"/>
      <c r="E335" s="17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2:23" ht="99.95" customHeight="1" x14ac:dyDescent="0.25">
      <c r="B336" s="10"/>
      <c r="C336" s="10"/>
      <c r="D336" s="19"/>
      <c r="E336" s="17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2:23" ht="99.95" customHeight="1" x14ac:dyDescent="0.25">
      <c r="B337" s="10"/>
      <c r="C337" s="10"/>
      <c r="D337" s="19"/>
      <c r="E337" s="17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2:23" ht="99.95" customHeight="1" x14ac:dyDescent="0.25">
      <c r="B338" s="10"/>
      <c r="C338" s="10"/>
      <c r="D338" s="19"/>
      <c r="E338" s="17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2:23" ht="99.95" customHeight="1" x14ac:dyDescent="0.25">
      <c r="B339" s="10"/>
      <c r="C339" s="10"/>
      <c r="D339" s="19"/>
      <c r="E339" s="17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2:23" ht="99.95" customHeight="1" x14ac:dyDescent="0.25">
      <c r="B340" s="10"/>
      <c r="C340" s="10"/>
      <c r="D340" s="19"/>
      <c r="E340" s="17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2:23" ht="99.95" customHeight="1" x14ac:dyDescent="0.25">
      <c r="B341" s="10"/>
      <c r="C341" s="10"/>
      <c r="D341" s="19"/>
      <c r="E341" s="17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2:23" ht="99.95" customHeight="1" x14ac:dyDescent="0.25">
      <c r="B342" s="10"/>
      <c r="C342" s="10"/>
      <c r="D342" s="19"/>
      <c r="E342" s="17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spans="2:23" ht="99.95" customHeight="1" x14ac:dyDescent="0.25">
      <c r="B343" s="10"/>
      <c r="C343" s="10"/>
      <c r="D343" s="19"/>
      <c r="E343" s="17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2:23" ht="99.95" customHeight="1" x14ac:dyDescent="0.25">
      <c r="B344" s="10"/>
      <c r="C344" s="10"/>
      <c r="D344" s="19"/>
      <c r="E344" s="17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2:23" ht="99.95" customHeight="1" x14ac:dyDescent="0.25">
      <c r="B345" s="10"/>
      <c r="C345" s="10"/>
      <c r="D345" s="19"/>
      <c r="E345" s="17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2:23" ht="99.95" customHeight="1" x14ac:dyDescent="0.25">
      <c r="B346" s="10"/>
      <c r="C346" s="10"/>
      <c r="D346" s="19"/>
      <c r="E346" s="17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2:23" ht="99.95" customHeight="1" x14ac:dyDescent="0.25">
      <c r="B347" s="10"/>
      <c r="C347" s="10"/>
      <c r="D347" s="19"/>
      <c r="E347" s="17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 spans="2:23" ht="99.95" customHeight="1" x14ac:dyDescent="0.25">
      <c r="B348" s="10"/>
      <c r="C348" s="10"/>
      <c r="D348" s="19"/>
      <c r="E348" s="17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spans="2:23" ht="99.95" customHeight="1" x14ac:dyDescent="0.25">
      <c r="B349" s="10"/>
      <c r="C349" s="10"/>
      <c r="D349" s="19"/>
      <c r="E349" s="17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2:23" ht="99.95" customHeight="1" x14ac:dyDescent="0.25">
      <c r="B350" s="10"/>
      <c r="C350" s="10"/>
      <c r="D350" s="19"/>
      <c r="E350" s="17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2:23" ht="99.95" customHeight="1" x14ac:dyDescent="0.25">
      <c r="B351" s="10"/>
      <c r="C351" s="10"/>
      <c r="D351" s="19"/>
      <c r="E351" s="17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spans="2:23" ht="99.95" customHeight="1" x14ac:dyDescent="0.25">
      <c r="B352" s="10"/>
      <c r="C352" s="10"/>
      <c r="D352" s="19"/>
      <c r="E352" s="17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2:23" ht="99.95" customHeight="1" x14ac:dyDescent="0.25">
      <c r="B353" s="10"/>
      <c r="C353" s="10"/>
      <c r="D353" s="19"/>
      <c r="E353" s="17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2:23" ht="99.95" customHeight="1" x14ac:dyDescent="0.25">
      <c r="B354" s="10"/>
      <c r="C354" s="10"/>
      <c r="D354" s="19"/>
      <c r="E354" s="17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5" spans="2:23" ht="99.95" customHeight="1" x14ac:dyDescent="0.25">
      <c r="B355" s="10"/>
      <c r="C355" s="10"/>
      <c r="D355" s="19"/>
      <c r="E355" s="17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 spans="2:23" ht="99.95" customHeight="1" x14ac:dyDescent="0.25">
      <c r="B356" s="10"/>
      <c r="C356" s="10"/>
      <c r="D356" s="19"/>
      <c r="E356" s="17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2:23" ht="99.95" customHeight="1" x14ac:dyDescent="0.25">
      <c r="B357" s="10"/>
      <c r="C357" s="10"/>
      <c r="D357" s="19"/>
      <c r="E357" s="17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2:23" ht="99.95" customHeight="1" x14ac:dyDescent="0.25">
      <c r="B358" s="10"/>
      <c r="C358" s="10"/>
      <c r="D358" s="19"/>
      <c r="E358" s="17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2:23" ht="99.95" customHeight="1" x14ac:dyDescent="0.25">
      <c r="B359" s="10"/>
      <c r="C359" s="10"/>
      <c r="D359" s="19"/>
      <c r="E359" s="17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 spans="2:23" ht="99.95" customHeight="1" x14ac:dyDescent="0.25">
      <c r="B360" s="10"/>
      <c r="C360" s="10"/>
      <c r="D360" s="19"/>
      <c r="E360" s="17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 spans="2:23" ht="99.95" customHeight="1" x14ac:dyDescent="0.25">
      <c r="B361" s="10"/>
      <c r="C361" s="10"/>
      <c r="D361" s="19"/>
      <c r="E361" s="17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2:23" ht="99.95" customHeight="1" x14ac:dyDescent="0.25">
      <c r="B362" s="10"/>
      <c r="C362" s="10"/>
      <c r="D362" s="19"/>
      <c r="E362" s="17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2:23" ht="99.95" customHeight="1" x14ac:dyDescent="0.25">
      <c r="B363" s="10"/>
      <c r="C363" s="10"/>
      <c r="D363" s="19"/>
      <c r="E363" s="17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2:23" ht="99.95" customHeight="1" x14ac:dyDescent="0.25">
      <c r="B364" s="10"/>
      <c r="C364" s="10"/>
      <c r="D364" s="19"/>
      <c r="E364" s="17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2:23" ht="99.95" customHeight="1" x14ac:dyDescent="0.25">
      <c r="B365" s="10"/>
      <c r="C365" s="10"/>
      <c r="D365" s="19"/>
      <c r="E365" s="17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2:23" ht="99.95" customHeight="1" x14ac:dyDescent="0.25">
      <c r="B366" s="10"/>
      <c r="C366" s="10"/>
      <c r="D366" s="19"/>
      <c r="E366" s="17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2:23" ht="99.95" customHeight="1" x14ac:dyDescent="0.25">
      <c r="B367" s="10"/>
      <c r="C367" s="10"/>
      <c r="D367" s="19"/>
      <c r="E367" s="17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 spans="2:23" ht="99.95" customHeight="1" x14ac:dyDescent="0.25">
      <c r="B368" s="10"/>
      <c r="C368" s="10"/>
      <c r="D368" s="19"/>
      <c r="E368" s="17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</row>
    <row r="369" spans="2:23" ht="99.95" customHeight="1" x14ac:dyDescent="0.25">
      <c r="B369" s="10"/>
      <c r="C369" s="10"/>
      <c r="D369" s="19"/>
      <c r="E369" s="17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spans="2:23" ht="99.95" customHeight="1" x14ac:dyDescent="0.25">
      <c r="B370" s="10"/>
      <c r="C370" s="10"/>
      <c r="D370" s="19"/>
      <c r="E370" s="17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2:23" ht="99.95" customHeight="1" x14ac:dyDescent="0.25">
      <c r="B371" s="10"/>
      <c r="C371" s="10"/>
      <c r="D371" s="19"/>
      <c r="E371" s="17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2:23" ht="99.95" customHeight="1" x14ac:dyDescent="0.25">
      <c r="B372" s="10"/>
      <c r="C372" s="10"/>
      <c r="D372" s="19"/>
      <c r="E372" s="17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3" spans="2:23" ht="99.95" customHeight="1" x14ac:dyDescent="0.25">
      <c r="B373" s="10"/>
      <c r="C373" s="10"/>
      <c r="D373" s="19"/>
      <c r="E373" s="17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</row>
    <row r="374" spans="2:23" ht="99.95" customHeight="1" x14ac:dyDescent="0.25">
      <c r="B374" s="10"/>
      <c r="C374" s="10"/>
      <c r="D374" s="19"/>
      <c r="E374" s="17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2:23" ht="99.95" customHeight="1" x14ac:dyDescent="0.25">
      <c r="B375" s="10"/>
      <c r="C375" s="10"/>
      <c r="D375" s="19"/>
      <c r="E375" s="17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</row>
    <row r="376" spans="2:23" ht="99.95" customHeight="1" x14ac:dyDescent="0.25">
      <c r="B376" s="10"/>
      <c r="C376" s="10"/>
      <c r="D376" s="19"/>
      <c r="E376" s="17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</row>
    <row r="377" spans="2:23" ht="99.95" customHeight="1" x14ac:dyDescent="0.25">
      <c r="B377" s="10"/>
      <c r="C377" s="10"/>
      <c r="D377" s="19"/>
      <c r="E377" s="17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 spans="2:23" ht="99.95" customHeight="1" x14ac:dyDescent="0.25">
      <c r="B378" s="10"/>
      <c r="C378" s="10"/>
      <c r="D378" s="19"/>
      <c r="E378" s="17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 spans="2:23" ht="99.95" customHeight="1" x14ac:dyDescent="0.25">
      <c r="B379" s="10"/>
      <c r="C379" s="10"/>
      <c r="D379" s="19"/>
      <c r="E379" s="17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</row>
    <row r="380" spans="2:23" ht="99.95" customHeight="1" x14ac:dyDescent="0.25">
      <c r="B380" s="10"/>
      <c r="C380" s="10"/>
      <c r="D380" s="19"/>
      <c r="E380" s="17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</row>
    <row r="381" spans="2:23" ht="99.95" customHeight="1" x14ac:dyDescent="0.25">
      <c r="B381" s="10"/>
      <c r="C381" s="10"/>
      <c r="D381" s="19"/>
      <c r="E381" s="17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</row>
    <row r="382" spans="2:23" ht="99.95" customHeight="1" x14ac:dyDescent="0.25">
      <c r="B382" s="10"/>
      <c r="C382" s="10"/>
      <c r="D382" s="19"/>
      <c r="E382" s="17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2:23" ht="99.95" customHeight="1" x14ac:dyDescent="0.25">
      <c r="B383" s="10"/>
      <c r="C383" s="10"/>
      <c r="D383" s="19"/>
      <c r="E383" s="17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2:23" ht="99.95" customHeight="1" x14ac:dyDescent="0.25">
      <c r="B384" s="10"/>
      <c r="C384" s="10"/>
      <c r="D384" s="19"/>
      <c r="E384" s="17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 spans="2:23" ht="99.95" customHeight="1" x14ac:dyDescent="0.25">
      <c r="B385" s="10"/>
      <c r="C385" s="10"/>
      <c r="D385" s="19"/>
      <c r="E385" s="17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</row>
    <row r="386" spans="2:23" ht="99.95" customHeight="1" x14ac:dyDescent="0.25">
      <c r="B386" s="10"/>
      <c r="C386" s="10"/>
      <c r="D386" s="19"/>
      <c r="E386" s="17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</row>
    <row r="387" spans="2:23" ht="99.95" customHeight="1" x14ac:dyDescent="0.25">
      <c r="B387" s="10"/>
      <c r="C387" s="10"/>
      <c r="D387" s="19"/>
      <c r="E387" s="17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</row>
    <row r="388" spans="2:23" ht="99.95" customHeight="1" x14ac:dyDescent="0.25">
      <c r="B388" s="10"/>
      <c r="C388" s="10"/>
      <c r="D388" s="19"/>
      <c r="E388" s="17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2:23" ht="99.95" customHeight="1" x14ac:dyDescent="0.25">
      <c r="B389" s="10"/>
      <c r="C389" s="10"/>
      <c r="D389" s="19"/>
      <c r="E389" s="17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</row>
    <row r="390" spans="2:23" ht="99.95" customHeight="1" x14ac:dyDescent="0.25">
      <c r="B390" s="10"/>
      <c r="C390" s="10"/>
      <c r="D390" s="19"/>
      <c r="E390" s="17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</row>
    <row r="391" spans="2:23" ht="99.95" customHeight="1" x14ac:dyDescent="0.25">
      <c r="B391" s="10"/>
      <c r="C391" s="10"/>
      <c r="D391" s="19"/>
      <c r="E391" s="17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</row>
    <row r="392" spans="2:23" ht="99.95" customHeight="1" x14ac:dyDescent="0.25">
      <c r="B392" s="10"/>
      <c r="C392" s="10"/>
      <c r="D392" s="19"/>
      <c r="E392" s="17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</row>
    <row r="393" spans="2:23" ht="99.95" customHeight="1" x14ac:dyDescent="0.25">
      <c r="B393" s="10"/>
      <c r="C393" s="10"/>
      <c r="D393" s="19"/>
      <c r="E393" s="17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</row>
    <row r="394" spans="2:23" ht="99.95" customHeight="1" x14ac:dyDescent="0.25">
      <c r="B394" s="10"/>
      <c r="C394" s="10"/>
      <c r="D394" s="19"/>
      <c r="E394" s="17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</row>
    <row r="395" spans="2:23" ht="99.95" customHeight="1" x14ac:dyDescent="0.25">
      <c r="B395" s="10"/>
      <c r="C395" s="10"/>
      <c r="D395" s="19"/>
      <c r="E395" s="17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 spans="2:23" ht="99.95" customHeight="1" x14ac:dyDescent="0.25">
      <c r="B396" s="10"/>
      <c r="C396" s="10"/>
      <c r="D396" s="19"/>
      <c r="E396" s="17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 spans="2:23" ht="99.95" customHeight="1" x14ac:dyDescent="0.25">
      <c r="B397" s="10"/>
      <c r="C397" s="10"/>
      <c r="D397" s="19"/>
      <c r="E397" s="17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</row>
    <row r="398" spans="2:23" ht="99.95" customHeight="1" x14ac:dyDescent="0.25">
      <c r="B398" s="10"/>
      <c r="C398" s="10"/>
      <c r="D398" s="19"/>
      <c r="E398" s="17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</row>
    <row r="399" spans="2:23" ht="99.95" customHeight="1" x14ac:dyDescent="0.25">
      <c r="B399" s="10"/>
      <c r="C399" s="10"/>
      <c r="D399" s="19"/>
      <c r="E399" s="17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</row>
    <row r="400" spans="2:23" ht="99.95" customHeight="1" x14ac:dyDescent="0.25">
      <c r="B400" s="10"/>
      <c r="C400" s="10"/>
      <c r="D400" s="19"/>
      <c r="E400" s="17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 spans="2:23" ht="99.95" customHeight="1" x14ac:dyDescent="0.25">
      <c r="B401" s="10"/>
      <c r="C401" s="10"/>
      <c r="D401" s="19"/>
      <c r="E401" s="17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</row>
    <row r="402" spans="2:23" ht="99.95" customHeight="1" x14ac:dyDescent="0.25">
      <c r="B402" s="10"/>
      <c r="C402" s="10"/>
      <c r="D402" s="19"/>
      <c r="E402" s="17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 spans="2:23" ht="99.95" customHeight="1" x14ac:dyDescent="0.25">
      <c r="B403" s="10"/>
      <c r="C403" s="10"/>
      <c r="D403" s="19"/>
      <c r="E403" s="17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</row>
    <row r="404" spans="2:23" ht="99.95" customHeight="1" x14ac:dyDescent="0.25">
      <c r="B404" s="10"/>
      <c r="C404" s="10"/>
      <c r="D404" s="19"/>
      <c r="E404" s="17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</row>
    <row r="405" spans="2:23" ht="99.95" customHeight="1" x14ac:dyDescent="0.25">
      <c r="B405" s="10"/>
      <c r="C405" s="10"/>
      <c r="D405" s="19"/>
      <c r="E405" s="17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 spans="2:23" ht="99.95" customHeight="1" x14ac:dyDescent="0.25">
      <c r="B406" s="10"/>
      <c r="C406" s="10"/>
      <c r="D406" s="19"/>
      <c r="E406" s="17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</row>
    <row r="407" spans="2:23" ht="99.95" customHeight="1" x14ac:dyDescent="0.25">
      <c r="B407" s="10"/>
      <c r="C407" s="10"/>
      <c r="D407" s="19"/>
      <c r="E407" s="17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</row>
    <row r="408" spans="2:23" ht="99.95" customHeight="1" x14ac:dyDescent="0.25">
      <c r="B408" s="10"/>
      <c r="C408" s="10"/>
      <c r="D408" s="19"/>
      <c r="E408" s="17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 spans="2:23" ht="99.95" customHeight="1" x14ac:dyDescent="0.25">
      <c r="B409" s="10"/>
      <c r="C409" s="10"/>
      <c r="D409" s="19"/>
      <c r="E409" s="17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</row>
    <row r="410" spans="2:23" ht="99.95" customHeight="1" x14ac:dyDescent="0.25">
      <c r="B410" s="10"/>
      <c r="C410" s="10"/>
      <c r="D410" s="19"/>
      <c r="E410" s="17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</row>
    <row r="411" spans="2:23" ht="99.95" customHeight="1" x14ac:dyDescent="0.25">
      <c r="B411" s="10"/>
      <c r="C411" s="10"/>
      <c r="D411" s="19"/>
      <c r="E411" s="17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2" spans="2:23" ht="99.95" customHeight="1" x14ac:dyDescent="0.25">
      <c r="B412" s="10"/>
      <c r="C412" s="10"/>
      <c r="D412" s="19"/>
      <c r="E412" s="17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</row>
    <row r="413" spans="2:23" ht="99.95" customHeight="1" x14ac:dyDescent="0.25">
      <c r="B413" s="10"/>
      <c r="C413" s="10"/>
      <c r="D413" s="19"/>
      <c r="E413" s="17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</row>
    <row r="414" spans="2:23" ht="99.95" customHeight="1" x14ac:dyDescent="0.25">
      <c r="B414" s="10"/>
      <c r="C414" s="10"/>
      <c r="D414" s="19"/>
      <c r="E414" s="17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</row>
    <row r="415" spans="2:23" ht="99.95" customHeight="1" x14ac:dyDescent="0.25">
      <c r="B415" s="10"/>
      <c r="C415" s="10"/>
      <c r="D415" s="19"/>
      <c r="E415" s="17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</row>
    <row r="416" spans="2:23" ht="99.95" customHeight="1" x14ac:dyDescent="0.25">
      <c r="B416" s="10"/>
      <c r="C416" s="10"/>
      <c r="D416" s="19"/>
      <c r="E416" s="17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</row>
    <row r="417" spans="2:23" ht="99.95" customHeight="1" x14ac:dyDescent="0.25">
      <c r="B417" s="10"/>
      <c r="C417" s="10"/>
      <c r="D417" s="19"/>
      <c r="E417" s="17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spans="2:23" ht="99.95" customHeight="1" x14ac:dyDescent="0.25">
      <c r="B418" s="10"/>
      <c r="C418" s="10"/>
      <c r="D418" s="19"/>
      <c r="E418" s="17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</row>
    <row r="419" spans="2:23" ht="99.95" customHeight="1" x14ac:dyDescent="0.25">
      <c r="B419" s="10"/>
      <c r="C419" s="10"/>
      <c r="D419" s="19"/>
      <c r="E419" s="17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</row>
    <row r="420" spans="2:23" ht="99.95" customHeight="1" x14ac:dyDescent="0.25">
      <c r="B420" s="10"/>
      <c r="C420" s="10"/>
      <c r="D420" s="19"/>
      <c r="E420" s="17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</row>
    <row r="421" spans="2:23" ht="99.95" customHeight="1" x14ac:dyDescent="0.25">
      <c r="B421" s="10"/>
      <c r="C421" s="10"/>
      <c r="D421" s="19"/>
      <c r="E421" s="17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</sheetData>
  <mergeCells count="69">
    <mergeCell ref="B4:B5"/>
    <mergeCell ref="AL8:AM8"/>
    <mergeCell ref="AL9:AM10"/>
    <mergeCell ref="F3:H5"/>
    <mergeCell ref="B6:B17"/>
    <mergeCell ref="L3:M5"/>
    <mergeCell ref="K3:K5"/>
    <mergeCell ref="M16:M17"/>
    <mergeCell ref="AL11:AM12"/>
    <mergeCell ref="D7:D8"/>
    <mergeCell ref="E7:E8"/>
    <mergeCell ref="K9:K10"/>
    <mergeCell ref="K28:M28"/>
    <mergeCell ref="AL5:AO6"/>
    <mergeCell ref="C3:D3"/>
    <mergeCell ref="G18:G19"/>
    <mergeCell ref="AL7:AO7"/>
    <mergeCell ref="AN9:AN10"/>
    <mergeCell ref="H18:H19"/>
    <mergeCell ref="K7:M8"/>
    <mergeCell ref="G23:G24"/>
    <mergeCell ref="H23:H24"/>
    <mergeCell ref="I23:I24"/>
    <mergeCell ref="G21:I22"/>
    <mergeCell ref="E4:E5"/>
    <mergeCell ref="C4:D5"/>
    <mergeCell ref="AI21:AJ21"/>
    <mergeCell ref="AI22:AJ22"/>
    <mergeCell ref="AT21:AU22"/>
    <mergeCell ref="AT23:AU24"/>
    <mergeCell ref="AN24:AO24"/>
    <mergeCell ref="AN21:AO21"/>
    <mergeCell ref="AN22:AO22"/>
    <mergeCell ref="AN23:AO23"/>
    <mergeCell ref="X23:X24"/>
    <mergeCell ref="AP21:AS21"/>
    <mergeCell ref="AP22:AS22"/>
    <mergeCell ref="AP23:AS23"/>
    <mergeCell ref="AP24:AS24"/>
    <mergeCell ref="AL21:AL22"/>
    <mergeCell ref="AN11:AN12"/>
    <mergeCell ref="H16:H17"/>
    <mergeCell ref="K16:K17"/>
    <mergeCell ref="G16:G17"/>
    <mergeCell ref="AO9:AO10"/>
    <mergeCell ref="AO11:AO12"/>
    <mergeCell ref="L9:L10"/>
    <mergeCell ref="M23:M24"/>
    <mergeCell ref="L16:L17"/>
    <mergeCell ref="K11:K12"/>
    <mergeCell ref="L11:L12"/>
    <mergeCell ref="M11:M12"/>
    <mergeCell ref="K18:K19"/>
    <mergeCell ref="I25:I26"/>
    <mergeCell ref="H25:H26"/>
    <mergeCell ref="G7:I12"/>
    <mergeCell ref="M9:M10"/>
    <mergeCell ref="G25:G26"/>
    <mergeCell ref="M18:M19"/>
    <mergeCell ref="L18:L19"/>
    <mergeCell ref="G14:M15"/>
    <mergeCell ref="I16:J17"/>
    <mergeCell ref="I18:J19"/>
    <mergeCell ref="M25:M26"/>
    <mergeCell ref="K25:K26"/>
    <mergeCell ref="L25:L26"/>
    <mergeCell ref="K23:K24"/>
    <mergeCell ref="L23:L24"/>
    <mergeCell ref="K21:M22"/>
  </mergeCells>
  <dataValidations count="1">
    <dataValidation type="custom" allowBlank="1" showInputMessage="1" showErrorMessage="1" sqref="A7:D108 A2:D2 A3:E6 N3:XFD6 F3:J108 L3:M108 K6:K108" xr:uid="{C4CDE73C-BCFA-4B8F-B9AF-9B61D4165825}">
      <formula1>"و"</formula1>
    </dataValidation>
  </dataValidations>
  <pageMargins left="1.8897637795275593" right="0.70866141732283472" top="1.3385826771653544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X166"/>
  <sheetViews>
    <sheetView zoomScale="90" zoomScaleNormal="90" workbookViewId="0">
      <pane xSplit="17" ySplit="29" topLeftCell="R30" activePane="bottomRight" state="frozen"/>
      <selection pane="topRight" activeCell="R1" sqref="R1"/>
      <selection pane="bottomLeft" activeCell="A30" sqref="A30"/>
      <selection pane="bottomRight" activeCell="B8" sqref="B8"/>
    </sheetView>
  </sheetViews>
  <sheetFormatPr defaultRowHeight="15" x14ac:dyDescent="0.25"/>
  <cols>
    <col min="1" max="1" width="4.85546875" customWidth="1"/>
    <col min="4" max="4" width="3.5703125" customWidth="1"/>
    <col min="5" max="5" width="15.42578125" customWidth="1"/>
    <col min="6" max="6" width="18.5703125" customWidth="1"/>
    <col min="7" max="7" width="12.140625" customWidth="1"/>
    <col min="9" max="9" width="2.7109375" customWidth="1"/>
    <col min="10" max="10" width="14.7109375" customWidth="1"/>
    <col min="11" max="11" width="23" customWidth="1"/>
    <col min="16" max="17" width="200.7109375" customWidth="1"/>
  </cols>
  <sheetData>
    <row r="1" spans="1:24" ht="15" customHeight="1" x14ac:dyDescent="0.25">
      <c r="A1" s="7"/>
      <c r="B1" s="45" t="s">
        <v>0</v>
      </c>
      <c r="C1" s="45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0.5" customHeight="1" thickBot="1" x14ac:dyDescent="0.3">
      <c r="A2" s="7"/>
      <c r="B2" s="46">
        <v>1</v>
      </c>
      <c r="C2" s="46">
        <v>12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41"/>
      <c r="X2" s="42"/>
    </row>
    <row r="3" spans="1:24" ht="10.5" customHeight="1" x14ac:dyDescent="0.25">
      <c r="A3" s="7"/>
      <c r="B3" s="47">
        <v>2</v>
      </c>
      <c r="C3" s="46">
        <f>IF((COUNT(حسابگر!E10))=1,حسابگر!E10,"")</f>
        <v>13</v>
      </c>
      <c r="D3" s="7"/>
      <c r="E3" s="243"/>
      <c r="F3" s="244"/>
      <c r="G3" s="261" t="s">
        <v>40</v>
      </c>
      <c r="H3" s="167" t="s">
        <v>48</v>
      </c>
      <c r="I3" s="7"/>
      <c r="J3" s="263" t="s">
        <v>47</v>
      </c>
      <c r="K3" s="264"/>
      <c r="L3" s="265"/>
      <c r="M3" s="7"/>
      <c r="N3" s="7"/>
      <c r="O3" s="7"/>
      <c r="P3" s="7"/>
      <c r="Q3" s="7"/>
      <c r="R3" s="7"/>
      <c r="S3" s="7"/>
      <c r="T3" s="7"/>
      <c r="U3" s="7"/>
      <c r="V3" s="7"/>
      <c r="W3" s="41"/>
      <c r="X3" s="42"/>
    </row>
    <row r="4" spans="1:24" ht="10.5" customHeight="1" thickBot="1" x14ac:dyDescent="0.3">
      <c r="A4" s="7"/>
      <c r="B4" s="47">
        <v>3</v>
      </c>
      <c r="C4" s="46">
        <f>IF((COUNT(حسابگر!E11))=1,حسابگر!E11,"")</f>
        <v>15</v>
      </c>
      <c r="D4" s="7"/>
      <c r="E4" s="245"/>
      <c r="F4" s="246"/>
      <c r="G4" s="262"/>
      <c r="H4" s="241"/>
      <c r="I4" s="7"/>
      <c r="J4" s="266"/>
      <c r="K4" s="267"/>
      <c r="L4" s="268"/>
      <c r="M4" s="7"/>
      <c r="N4" s="7"/>
      <c r="O4" s="7"/>
      <c r="P4" s="7"/>
      <c r="Q4" s="7"/>
      <c r="R4" s="7"/>
      <c r="S4" s="7"/>
      <c r="T4" s="7"/>
      <c r="U4" s="7"/>
      <c r="V4" s="7"/>
      <c r="W4" s="41"/>
      <c r="X4" s="92"/>
    </row>
    <row r="5" spans="1:24" ht="10.5" customHeight="1" x14ac:dyDescent="0.25">
      <c r="A5" s="7"/>
      <c r="B5" s="47">
        <v>4</v>
      </c>
      <c r="C5" s="46">
        <f>IF((COUNT(حسابگر!E12))=1,حسابگر!E12,"")</f>
        <v>14</v>
      </c>
      <c r="D5" s="7"/>
      <c r="E5" s="243"/>
      <c r="F5" s="244"/>
      <c r="G5" s="261" t="s">
        <v>44</v>
      </c>
      <c r="H5" s="24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43"/>
      <c r="X5" s="168"/>
    </row>
    <row r="6" spans="1:24" ht="10.5" customHeight="1" x14ac:dyDescent="0.25">
      <c r="A6" s="7"/>
      <c r="B6" s="47">
        <v>5</v>
      </c>
      <c r="C6" s="46">
        <f>IF((COUNT(حسابگر!E13))=1,حسابگر!E13,"")</f>
        <v>25</v>
      </c>
      <c r="D6" s="7"/>
      <c r="E6" s="245"/>
      <c r="F6" s="246"/>
      <c r="G6" s="262"/>
      <c r="H6" s="241"/>
      <c r="I6" s="7"/>
      <c r="J6" s="271"/>
      <c r="K6" s="272"/>
      <c r="L6" s="269" t="s">
        <v>14</v>
      </c>
      <c r="M6" s="7"/>
      <c r="N6" s="7"/>
      <c r="O6" s="7"/>
      <c r="P6" s="7"/>
      <c r="Q6" s="7"/>
      <c r="R6" s="7"/>
      <c r="S6" s="7"/>
      <c r="T6" s="7"/>
      <c r="U6" s="7"/>
      <c r="V6" s="7"/>
    </row>
    <row r="7" spans="1:24" ht="10.5" customHeight="1" x14ac:dyDescent="0.25">
      <c r="A7" s="7"/>
      <c r="B7" s="47">
        <v>6</v>
      </c>
      <c r="C7" s="46" t="str">
        <f>IF((COUNT(حسابگر!E14))=1,حسابگر!E14,"")</f>
        <v/>
      </c>
      <c r="D7" s="7"/>
      <c r="E7" s="243"/>
      <c r="F7" s="244"/>
      <c r="G7" s="261" t="s">
        <v>45</v>
      </c>
      <c r="H7" s="241"/>
      <c r="I7" s="7"/>
      <c r="J7" s="273"/>
      <c r="K7" s="274"/>
      <c r="L7" s="270"/>
      <c r="M7" s="44"/>
      <c r="N7" s="7"/>
      <c r="O7" s="7"/>
      <c r="P7" s="7"/>
      <c r="Q7" s="7"/>
      <c r="R7" s="7"/>
      <c r="S7" s="7"/>
      <c r="T7" s="7"/>
      <c r="U7" s="7"/>
      <c r="V7" s="7"/>
    </row>
    <row r="8" spans="1:24" ht="10.5" customHeight="1" x14ac:dyDescent="0.25">
      <c r="A8" s="7"/>
      <c r="B8" s="47">
        <v>7</v>
      </c>
      <c r="C8" s="46" t="str">
        <f>IF((COUNT(حسابگر!E15))=1,حسابگر!E15,"")</f>
        <v/>
      </c>
      <c r="D8" s="7"/>
      <c r="E8" s="247"/>
      <c r="F8" s="248"/>
      <c r="G8" s="275"/>
      <c r="H8" s="168"/>
      <c r="I8" s="7"/>
      <c r="J8" s="221"/>
      <c r="K8" s="222"/>
      <c r="L8" s="225" t="s">
        <v>41</v>
      </c>
      <c r="M8" s="7"/>
      <c r="N8" s="7"/>
      <c r="O8" s="7"/>
      <c r="P8" s="7"/>
      <c r="Q8" s="7"/>
      <c r="R8" s="7"/>
      <c r="S8" s="7"/>
      <c r="T8" s="7"/>
      <c r="U8" s="7"/>
      <c r="V8" s="7"/>
    </row>
    <row r="9" spans="1:24" ht="10.5" customHeight="1" x14ac:dyDescent="0.25">
      <c r="A9" s="7"/>
      <c r="B9" s="47">
        <v>8</v>
      </c>
      <c r="C9" s="46" t="str">
        <f>IF((COUNT(حسابگر!E16))=1,حسابگر!E16,"")</f>
        <v/>
      </c>
      <c r="D9" s="7"/>
      <c r="E9" s="7"/>
      <c r="F9" s="7"/>
      <c r="G9" s="7"/>
      <c r="H9" s="7"/>
      <c r="I9" s="7"/>
      <c r="J9" s="223"/>
      <c r="K9" s="224"/>
      <c r="L9" s="22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4" ht="10.5" customHeight="1" x14ac:dyDescent="0.25">
      <c r="A10" s="7"/>
      <c r="B10" s="47">
        <v>9</v>
      </c>
      <c r="C10" s="46" t="str">
        <f>IF((COUNT(حسابگر!E17))=1,حسابگر!E17,"")</f>
        <v/>
      </c>
      <c r="D10" s="7"/>
      <c r="E10" s="243"/>
      <c r="F10" s="244"/>
      <c r="G10" s="225" t="s">
        <v>40</v>
      </c>
      <c r="H10" s="167" t="s">
        <v>42</v>
      </c>
      <c r="I10" s="7"/>
      <c r="J10" s="221"/>
      <c r="K10" s="222"/>
      <c r="L10" s="225" t="s">
        <v>16</v>
      </c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4" ht="10.5" customHeight="1" x14ac:dyDescent="0.25">
      <c r="A11" s="7"/>
      <c r="B11" s="47">
        <v>10</v>
      </c>
      <c r="C11" s="46" t="str">
        <f>IF((COUNT(حسابگر!E18))=1,حسابگر!E18,"")</f>
        <v/>
      </c>
      <c r="D11" s="7"/>
      <c r="E11" s="245"/>
      <c r="F11" s="246"/>
      <c r="G11" s="242"/>
      <c r="H11" s="241"/>
      <c r="I11" s="7"/>
      <c r="J11" s="223"/>
      <c r="K11" s="224"/>
      <c r="L11" s="22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4" ht="10.5" customHeight="1" x14ac:dyDescent="0.25">
      <c r="A12" s="7"/>
      <c r="B12" s="47">
        <v>11</v>
      </c>
      <c r="C12" s="46" t="str">
        <f>IF((COUNT(حسابگر!E19))=1,حسابگر!E19,"")</f>
        <v/>
      </c>
      <c r="D12" s="7"/>
      <c r="E12" s="243"/>
      <c r="F12" s="244"/>
      <c r="G12" s="225" t="s">
        <v>44</v>
      </c>
      <c r="H12" s="241"/>
      <c r="I12" s="7"/>
      <c r="J12" s="221"/>
      <c r="K12" s="222"/>
      <c r="L12" s="225" t="s">
        <v>43</v>
      </c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4" ht="10.5" customHeight="1" x14ac:dyDescent="0.25">
      <c r="A13" s="7"/>
      <c r="B13" s="47">
        <v>12</v>
      </c>
      <c r="C13" s="46" t="str">
        <f>IF((COUNT(حسابگر!E20))=1,حسابگر!E20,"")</f>
        <v/>
      </c>
      <c r="D13" s="7"/>
      <c r="E13" s="247"/>
      <c r="F13" s="248"/>
      <c r="G13" s="226"/>
      <c r="H13" s="168"/>
      <c r="I13" s="7"/>
      <c r="J13" s="223"/>
      <c r="K13" s="224"/>
      <c r="L13" s="22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4" ht="10.5" customHeight="1" thickBot="1" x14ac:dyDescent="0.3">
      <c r="A14" s="7"/>
      <c r="B14" s="47">
        <v>13</v>
      </c>
      <c r="C14" s="46" t="str">
        <f>IF((COUNT(حسابگر!E21))=1,حسابگر!E21,"")</f>
        <v/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4" ht="10.5" customHeight="1" x14ac:dyDescent="0.25">
      <c r="A15" s="7"/>
      <c r="B15" s="47">
        <v>14</v>
      </c>
      <c r="C15" s="46" t="str">
        <f>IF((COUNT(حسابگر!E22))=1,حسابگر!E22,"")</f>
        <v/>
      </c>
      <c r="D15" s="7"/>
      <c r="E15" s="249" t="s">
        <v>37</v>
      </c>
      <c r="F15" s="250"/>
      <c r="G15" s="250"/>
      <c r="H15" s="250"/>
      <c r="I15" s="250"/>
      <c r="J15" s="250"/>
      <c r="K15" s="25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4" ht="10.5" customHeight="1" x14ac:dyDescent="0.25">
      <c r="A16" s="7"/>
      <c r="B16" s="47">
        <v>15</v>
      </c>
      <c r="C16" s="46" t="str">
        <f>IF((COUNT(حسابگر!E23))=1,حسابگر!E23,"")</f>
        <v/>
      </c>
      <c r="D16" s="7"/>
      <c r="E16" s="252"/>
      <c r="F16" s="253"/>
      <c r="G16" s="253"/>
      <c r="H16" s="253"/>
      <c r="I16" s="253"/>
      <c r="J16" s="253"/>
      <c r="K16" s="25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0.5" customHeight="1" x14ac:dyDescent="0.25">
      <c r="A17" s="7"/>
      <c r="B17" s="47">
        <v>16</v>
      </c>
      <c r="C17" s="46" t="str">
        <f>IF((COUNT(حسابگر!E24))=1,حسابگر!E24,"")</f>
        <v/>
      </c>
      <c r="D17" s="7"/>
      <c r="E17" s="103" t="s">
        <v>32</v>
      </c>
      <c r="F17" s="104" t="s">
        <v>3</v>
      </c>
      <c r="G17" s="91" t="s">
        <v>5</v>
      </c>
      <c r="H17" s="104" t="s">
        <v>4</v>
      </c>
      <c r="I17" s="230" t="s">
        <v>29</v>
      </c>
      <c r="J17" s="231"/>
      <c r="K17" s="213" t="s">
        <v>30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0.5" customHeight="1" x14ac:dyDescent="0.25">
      <c r="A18" s="7"/>
      <c r="B18" s="47">
        <v>17</v>
      </c>
      <c r="C18" s="46" t="str">
        <f>IF((COUNT(حسابگر!E25))=1,حسابگر!E25,"")</f>
        <v/>
      </c>
      <c r="D18" s="7"/>
      <c r="E18" s="103"/>
      <c r="F18" s="104"/>
      <c r="G18" s="93"/>
      <c r="H18" s="104"/>
      <c r="I18" s="232"/>
      <c r="J18" s="233"/>
      <c r="K18" s="21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0.5" customHeight="1" x14ac:dyDescent="0.25">
      <c r="A19" s="7"/>
      <c r="B19" s="47">
        <v>18</v>
      </c>
      <c r="C19" s="46" t="str">
        <f>IF((COUNT(حسابگر!E26))=1,حسابگر!E26,"")</f>
        <v/>
      </c>
      <c r="D19" s="7"/>
      <c r="E19" s="103">
        <f>IF((COUNT(حسابگر!G18))=1,حسابگر!G18,"")</f>
        <v>15.8</v>
      </c>
      <c r="F19" s="103">
        <f>IF((COUNT(حسابگر!H18))=1,حسابگر!H18,"")</f>
        <v>5.26</v>
      </c>
      <c r="G19" s="103">
        <f>IF((COUNT(حسابگر!I18))=1,حسابگر!I18,"")</f>
        <v>33.31</v>
      </c>
      <c r="H19" s="118">
        <f>IF((COUNT(حسابگر!K18))=1,حسابگر!K18,"")</f>
        <v>5</v>
      </c>
      <c r="I19" s="234">
        <f>IF((COUNT(حسابگر!L18))=1,حسابگر!L18,"")</f>
        <v>12</v>
      </c>
      <c r="J19" s="235"/>
      <c r="K19" s="238">
        <f>IF((COUNT(حسابگر!M18))=1,حسابگر!M18,"")</f>
        <v>25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0.5" customHeight="1" thickBot="1" x14ac:dyDescent="0.3">
      <c r="A20" s="7"/>
      <c r="B20" s="47">
        <v>19</v>
      </c>
      <c r="C20" s="46" t="str">
        <f>IF((COUNT(حسابگر!E27))=1,حسابگر!E27,"")</f>
        <v/>
      </c>
      <c r="D20" s="7"/>
      <c r="E20" s="152"/>
      <c r="F20" s="152"/>
      <c r="G20" s="152"/>
      <c r="H20" s="119"/>
      <c r="I20" s="236"/>
      <c r="J20" s="237"/>
      <c r="K20" s="2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0.5" customHeight="1" thickBot="1" x14ac:dyDescent="0.3">
      <c r="A21" s="7"/>
      <c r="B21" s="47">
        <v>20</v>
      </c>
      <c r="C21" s="46" t="str">
        <f>IF((COUNT(حسابگر!E28))=1,حسابگر!E28,"")</f>
        <v/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0.5" customHeight="1" x14ac:dyDescent="0.25">
      <c r="A22" s="7"/>
      <c r="B22" s="47">
        <v>21</v>
      </c>
      <c r="C22" s="46" t="str">
        <f>IF((COUNT(حسابگر!E29))=1,حسابگر!E29,"")</f>
        <v/>
      </c>
      <c r="D22" s="7"/>
      <c r="E22" s="255" t="s">
        <v>34</v>
      </c>
      <c r="F22" s="256"/>
      <c r="G22" s="257"/>
      <c r="H22" s="105" t="s">
        <v>35</v>
      </c>
      <c r="I22" s="106"/>
      <c r="J22" s="106"/>
      <c r="K22" s="10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0.5" customHeight="1" x14ac:dyDescent="0.25">
      <c r="A23" s="7"/>
      <c r="B23" s="47">
        <v>22</v>
      </c>
      <c r="C23" s="46" t="str">
        <f>IF((COUNT(حسابگر!E30))=1,حسابگر!E30,"")</f>
        <v/>
      </c>
      <c r="D23" s="7"/>
      <c r="E23" s="258"/>
      <c r="F23" s="259"/>
      <c r="G23" s="260"/>
      <c r="H23" s="108"/>
      <c r="I23" s="109"/>
      <c r="J23" s="109"/>
      <c r="K23" s="11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0.5" customHeight="1" x14ac:dyDescent="0.25">
      <c r="A24" s="7"/>
      <c r="B24" s="47">
        <v>23</v>
      </c>
      <c r="C24" s="46" t="str">
        <f>IF((COUNT(حسابگر!E31))=1,حسابگر!E31,"")</f>
        <v/>
      </c>
      <c r="D24" s="7"/>
      <c r="E24" s="165" t="s">
        <v>33</v>
      </c>
      <c r="F24" s="167" t="s">
        <v>27</v>
      </c>
      <c r="G24" s="169" t="s">
        <v>26</v>
      </c>
      <c r="H24" s="103" t="s">
        <v>28</v>
      </c>
      <c r="I24" s="227" t="s">
        <v>18</v>
      </c>
      <c r="J24" s="225"/>
      <c r="K24" s="213" t="s">
        <v>25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5.75" x14ac:dyDescent="0.25">
      <c r="A25" s="7"/>
      <c r="B25" s="47">
        <v>24</v>
      </c>
      <c r="C25" s="46" t="str">
        <f>IF((COUNT(حسابگر!E32))=1,حسابگر!E32,"")</f>
        <v/>
      </c>
      <c r="D25" s="7"/>
      <c r="E25" s="166"/>
      <c r="F25" s="168"/>
      <c r="G25" s="170"/>
      <c r="H25" s="79"/>
      <c r="I25" s="240"/>
      <c r="J25" s="226"/>
      <c r="K25" s="21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.75" customHeight="1" x14ac:dyDescent="0.25">
      <c r="A26" s="7"/>
      <c r="B26" s="47">
        <v>25</v>
      </c>
      <c r="C26" s="46" t="str">
        <f>IF((COUNT(حسابگر!E33))=1,حسابگر!E33,"")</f>
        <v/>
      </c>
      <c r="D26" s="7"/>
      <c r="E26" s="79">
        <f>IF((COUNT(حسابگر!G25))=1,حسابگر!G25,"")</f>
        <v>15.8</v>
      </c>
      <c r="F26" s="79">
        <f>IF((COUNT(حسابگر!H25))=1,حسابگر!H25,"")</f>
        <v>5.26</v>
      </c>
      <c r="G26" s="79">
        <f>IF((COUNT(حسابگر!I25))=1,حسابگر!I25,"")</f>
        <v>33.31</v>
      </c>
      <c r="H26" s="79">
        <f>IF((COUNT(حسابگر!K25))=1,حسابگر!K25,"")</f>
        <v>5</v>
      </c>
      <c r="I26" s="227">
        <f>IF((COUNT(حسابگر!L25))=1,حسابگر!L25,"")</f>
        <v>79</v>
      </c>
      <c r="J26" s="225" t="e">
        <f>IF(#REF!&gt;1,(SUM(C102,#REF!)),"")</f>
        <v>#REF!</v>
      </c>
      <c r="K26" s="238">
        <f>IF((COUNT(حسابگر!M25))=1,حسابگر!M25,"")</f>
        <v>1359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6.5" thickBot="1" x14ac:dyDescent="0.3">
      <c r="A27" s="7"/>
      <c r="B27" s="47">
        <v>26</v>
      </c>
      <c r="C27" s="46" t="str">
        <f>IF((COUNT(حسابگر!E34))=1,حسابگر!E34,"")</f>
        <v/>
      </c>
      <c r="D27" s="7"/>
      <c r="E27" s="80"/>
      <c r="F27" s="80"/>
      <c r="G27" s="80"/>
      <c r="H27" s="80"/>
      <c r="I27" s="228"/>
      <c r="J27" s="229"/>
      <c r="K27" s="23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5.75" x14ac:dyDescent="0.25">
      <c r="A28" s="7"/>
      <c r="B28" s="47">
        <v>27</v>
      </c>
      <c r="C28" s="46" t="str">
        <f>IF((COUNT(حسابگر!E35))=1,حسابگر!E35,"")</f>
        <v/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5.75" x14ac:dyDescent="0.25">
      <c r="A29" s="7"/>
      <c r="B29" s="47">
        <v>28</v>
      </c>
      <c r="C29" s="46" t="str">
        <f>IF((COUNT(حسابگر!E36))=1,حسابگر!E36,"")</f>
        <v/>
      </c>
      <c r="D29" s="7"/>
      <c r="E29" s="7"/>
      <c r="F29" s="50" t="s">
        <v>46</v>
      </c>
      <c r="G29" s="7"/>
      <c r="H29" s="7"/>
      <c r="I29" s="7"/>
      <c r="J29" s="7"/>
      <c r="K29" s="7"/>
      <c r="L29" s="50" t="s">
        <v>49</v>
      </c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.75" x14ac:dyDescent="0.25">
      <c r="A30" s="7"/>
      <c r="B30" s="47">
        <v>29</v>
      </c>
      <c r="C30" s="46" t="str">
        <f>IF((COUNT(حسابگر!E37))=1,حسابگر!E37,"")</f>
        <v/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5.75" x14ac:dyDescent="0.25">
      <c r="A31" s="7"/>
      <c r="B31" s="47">
        <v>30</v>
      </c>
      <c r="C31" s="46" t="str">
        <f>IF((COUNT(حسابگر!E38))=1,حسابگر!E38,"")</f>
        <v/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5.75" x14ac:dyDescent="0.25">
      <c r="A32" s="7"/>
      <c r="B32" s="47">
        <v>31</v>
      </c>
      <c r="C32" s="46" t="str">
        <f>IF((COUNT(حسابگر!E39))=1,حسابگر!E39,"")</f>
        <v/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5.75" x14ac:dyDescent="0.25">
      <c r="A33" s="7"/>
      <c r="B33" s="47">
        <v>32</v>
      </c>
      <c r="C33" s="46" t="str">
        <f>IF((COUNT(حسابگر!E40))=1,حسابگر!E40,"")</f>
        <v/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.75" x14ac:dyDescent="0.25">
      <c r="A34" s="7"/>
      <c r="B34" s="47">
        <v>33</v>
      </c>
      <c r="C34" s="46" t="str">
        <f>IF((COUNT(حسابگر!E41))=1,حسابگر!E41,"")</f>
        <v/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.75" x14ac:dyDescent="0.25">
      <c r="A35" s="7"/>
      <c r="B35" s="47">
        <v>34</v>
      </c>
      <c r="C35" s="46" t="str">
        <f>IF((COUNT(حسابگر!E42))=1,حسابگر!E42,"")</f>
        <v/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.75" x14ac:dyDescent="0.25">
      <c r="A36" s="7"/>
      <c r="B36" s="47">
        <v>35</v>
      </c>
      <c r="C36" s="46" t="str">
        <f>IF((COUNT(حسابگر!E43))=1,حسابگر!E43,"")</f>
        <v/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.75" x14ac:dyDescent="0.25">
      <c r="A37" s="7"/>
      <c r="B37" s="47">
        <v>36</v>
      </c>
      <c r="C37" s="46" t="str">
        <f>IF((COUNT(حسابگر!E44))=1,حسابگر!E44,"")</f>
        <v/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 x14ac:dyDescent="0.25">
      <c r="A38" s="7"/>
      <c r="B38" s="47">
        <v>37</v>
      </c>
      <c r="C38" s="46" t="str">
        <f>IF((COUNT(حسابگر!E45))=1,حسابگر!E45,"")</f>
        <v/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5.75" x14ac:dyDescent="0.25">
      <c r="A39" s="7"/>
      <c r="B39" s="47">
        <v>38</v>
      </c>
      <c r="C39" s="46" t="str">
        <f>IF((COUNT(حسابگر!E46))=1,حسابگر!E46,"")</f>
        <v/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5.75" x14ac:dyDescent="0.25">
      <c r="A40" s="7"/>
      <c r="B40" s="47">
        <v>39</v>
      </c>
      <c r="C40" s="46" t="str">
        <f>IF((COUNT(حسابگر!E47))=1,حسابگر!E47,"")</f>
        <v/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5.75" x14ac:dyDescent="0.25">
      <c r="A41" s="7"/>
      <c r="B41" s="47">
        <v>40</v>
      </c>
      <c r="C41" s="46" t="str">
        <f>IF((COUNT(حسابگر!E48))=1,حسابگر!E48,"")</f>
        <v/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5.75" x14ac:dyDescent="0.25">
      <c r="A42" s="7"/>
      <c r="B42" s="47">
        <v>41</v>
      </c>
      <c r="C42" s="46" t="str">
        <f>IF((COUNT(حسابگر!E49))=1,حسابگر!E49,"")</f>
        <v/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5.75" x14ac:dyDescent="0.25">
      <c r="A43" s="7"/>
      <c r="B43" s="47">
        <v>42</v>
      </c>
      <c r="C43" s="46" t="str">
        <f>IF((COUNT(حسابگر!E50))=1,حسابگر!E50,"")</f>
        <v/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5.75" x14ac:dyDescent="0.25">
      <c r="A44" s="7"/>
      <c r="B44" s="47">
        <v>43</v>
      </c>
      <c r="C44" s="46" t="str">
        <f>IF((COUNT(حسابگر!E51))=1,حسابگر!E51,"")</f>
        <v/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5.75" x14ac:dyDescent="0.25">
      <c r="A45" s="7"/>
      <c r="B45" s="47">
        <v>44</v>
      </c>
      <c r="C45" s="46" t="str">
        <f>IF((COUNT(حسابگر!E52))=1,حسابگر!E52,"")</f>
        <v/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5.75" x14ac:dyDescent="0.25">
      <c r="A46" s="7"/>
      <c r="B46" s="47">
        <v>45</v>
      </c>
      <c r="C46" s="46" t="str">
        <f>IF((COUNT(حسابگر!E53))=1,حسابگر!E53,"")</f>
        <v/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5.75" x14ac:dyDescent="0.25">
      <c r="A47" s="7"/>
      <c r="B47" s="47">
        <v>46</v>
      </c>
      <c r="C47" s="46" t="str">
        <f>IF((COUNT(حسابگر!E54))=1,حسابگر!E54,"")</f>
        <v/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5.75" x14ac:dyDescent="0.25">
      <c r="A48" s="7"/>
      <c r="B48" s="47">
        <v>47</v>
      </c>
      <c r="C48" s="46" t="str">
        <f>IF((COUNT(حسابگر!E55))=1,حسابگر!E55,"")</f>
        <v/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5.75" x14ac:dyDescent="0.25">
      <c r="A49" s="7"/>
      <c r="B49" s="47">
        <v>48</v>
      </c>
      <c r="C49" s="46" t="str">
        <f>IF((COUNT(حسابگر!E56))=1,حسابگر!E56,"")</f>
        <v/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5.75" x14ac:dyDescent="0.25">
      <c r="A50" s="7"/>
      <c r="B50" s="47">
        <v>49</v>
      </c>
      <c r="C50" s="46" t="str">
        <f>IF((COUNT(حسابگر!E57))=1,حسابگر!E57,"")</f>
        <v/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5.75" x14ac:dyDescent="0.25">
      <c r="A51" s="7"/>
      <c r="B51" s="47">
        <v>50</v>
      </c>
      <c r="C51" s="46" t="str">
        <f>IF((COUNT(حسابگر!E58))=1,حسابگر!E58,"")</f>
        <v/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5.75" x14ac:dyDescent="0.25">
      <c r="A52" s="7"/>
      <c r="B52" s="47">
        <v>51</v>
      </c>
      <c r="C52" s="46" t="str">
        <f>IF((COUNT(حسابگر!E59))=1,حسابگر!E59,"")</f>
        <v/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5.75" x14ac:dyDescent="0.25">
      <c r="A53" s="7"/>
      <c r="B53" s="47">
        <v>52</v>
      </c>
      <c r="C53" s="46" t="str">
        <f>IF((COUNT(حسابگر!E60))=1,حسابگر!E60,"")</f>
        <v/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5.75" x14ac:dyDescent="0.25">
      <c r="A54" s="7"/>
      <c r="B54" s="47">
        <v>53</v>
      </c>
      <c r="C54" s="46" t="str">
        <f>IF((COUNT(حسابگر!E61))=1,حسابگر!E61,"")</f>
        <v/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5.75" x14ac:dyDescent="0.25">
      <c r="A55" s="7"/>
      <c r="B55" s="47">
        <v>54</v>
      </c>
      <c r="C55" s="46" t="str">
        <f>IF((COUNT(حسابگر!E62))=1,حسابگر!E62,"")</f>
        <v/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5.75" x14ac:dyDescent="0.25">
      <c r="A56" s="7"/>
      <c r="B56" s="47">
        <v>55</v>
      </c>
      <c r="C56" s="46" t="str">
        <f>IF((COUNT(حسابگر!E63))=1,حسابگر!E63,"")</f>
        <v/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5.75" x14ac:dyDescent="0.25">
      <c r="A57" s="7"/>
      <c r="B57" s="47">
        <v>56</v>
      </c>
      <c r="C57" s="46" t="str">
        <f>IF((COUNT(حسابگر!E64))=1,حسابگر!E64,"")</f>
        <v/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5.75" x14ac:dyDescent="0.25">
      <c r="A58" s="7"/>
      <c r="B58" s="47">
        <v>57</v>
      </c>
      <c r="C58" s="46" t="str">
        <f>IF((COUNT(حسابگر!E65))=1,حسابگر!E65,"")</f>
        <v/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5.75" x14ac:dyDescent="0.25">
      <c r="A59" s="7"/>
      <c r="B59" s="47">
        <v>58</v>
      </c>
      <c r="C59" s="46" t="str">
        <f>IF((COUNT(حسابگر!E66))=1,حسابگر!E66,"")</f>
        <v/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5.75" x14ac:dyDescent="0.25">
      <c r="A60" s="7"/>
      <c r="B60" s="47">
        <v>59</v>
      </c>
      <c r="C60" s="46" t="str">
        <f>IF((COUNT(حسابگر!E67))=1,حسابگر!E67,"")</f>
        <v/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5.75" x14ac:dyDescent="0.25">
      <c r="A61" s="7"/>
      <c r="B61" s="47">
        <v>60</v>
      </c>
      <c r="C61" s="46" t="str">
        <f>IF((COUNT(حسابگر!E68))=1,حسابگر!E68,"")</f>
        <v/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5.75" x14ac:dyDescent="0.25">
      <c r="A62" s="7"/>
      <c r="B62" s="47">
        <v>61</v>
      </c>
      <c r="C62" s="46" t="str">
        <f>IF((COUNT(حسابگر!E69))=1,حسابگر!E69,"")</f>
        <v/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5.75" x14ac:dyDescent="0.25">
      <c r="A63" s="7"/>
      <c r="B63" s="47">
        <v>62</v>
      </c>
      <c r="C63" s="46" t="str">
        <f>IF((COUNT(حسابگر!E70))=1,حسابگر!E70,"")</f>
        <v/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5.75" x14ac:dyDescent="0.25">
      <c r="A64" s="7"/>
      <c r="B64" s="47">
        <v>63</v>
      </c>
      <c r="C64" s="46" t="str">
        <f>IF((COUNT(حسابگر!E71))=1,حسابگر!E71,"")</f>
        <v/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5.75" x14ac:dyDescent="0.25">
      <c r="A65" s="7"/>
      <c r="B65" s="47">
        <v>64</v>
      </c>
      <c r="C65" s="46" t="str">
        <f>IF((COUNT(حسابگر!E72))=1,حسابگر!E72,"")</f>
        <v/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5.75" x14ac:dyDescent="0.25">
      <c r="A66" s="7"/>
      <c r="B66" s="47">
        <v>65</v>
      </c>
      <c r="C66" s="46" t="str">
        <f>IF((COUNT(حسابگر!E73))=1,حسابگر!E73,"")</f>
        <v/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5.75" x14ac:dyDescent="0.25">
      <c r="A67" s="7"/>
      <c r="B67" s="47">
        <v>66</v>
      </c>
      <c r="C67" s="46" t="str">
        <f>IF((COUNT(حسابگر!E74))=1,حسابگر!E74,"")</f>
        <v/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5.75" x14ac:dyDescent="0.25">
      <c r="A68" s="7"/>
      <c r="B68" s="47">
        <v>67</v>
      </c>
      <c r="C68" s="46" t="str">
        <f>IF((COUNT(حسابگر!E75))=1,حسابگر!E75,"")</f>
        <v/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5.75" x14ac:dyDescent="0.25">
      <c r="A69" s="7"/>
      <c r="B69" s="47">
        <v>68</v>
      </c>
      <c r="C69" s="46" t="str">
        <f>IF((COUNT(حسابگر!E76))=1,حسابگر!E76,"")</f>
        <v/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5.75" x14ac:dyDescent="0.25">
      <c r="A70" s="7"/>
      <c r="B70" s="47">
        <v>69</v>
      </c>
      <c r="C70" s="46" t="str">
        <f>IF((COUNT(حسابگر!E77))=1,حسابگر!E77,"")</f>
        <v/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5.75" x14ac:dyDescent="0.25">
      <c r="A71" s="7"/>
      <c r="B71" s="47">
        <v>70</v>
      </c>
      <c r="C71" s="46" t="str">
        <f>IF((COUNT(حسابگر!E78))=1,حسابگر!E78,"")</f>
        <v/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5.75" x14ac:dyDescent="0.25">
      <c r="A72" s="7"/>
      <c r="B72" s="47">
        <v>71</v>
      </c>
      <c r="C72" s="46" t="str">
        <f>IF((COUNT(حسابگر!E79))=1,حسابگر!E79,"")</f>
        <v/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5.75" x14ac:dyDescent="0.25">
      <c r="A73" s="7"/>
      <c r="B73" s="47">
        <v>72</v>
      </c>
      <c r="C73" s="46" t="str">
        <f>IF((COUNT(حسابگر!E80))=1,حسابگر!E80,"")</f>
        <v/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5.75" x14ac:dyDescent="0.25">
      <c r="A74" s="7"/>
      <c r="B74" s="47">
        <v>73</v>
      </c>
      <c r="C74" s="46" t="str">
        <f>IF((COUNT(حسابگر!E81))=1,حسابگر!E81,"")</f>
        <v/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5.75" x14ac:dyDescent="0.25">
      <c r="A75" s="7"/>
      <c r="B75" s="47">
        <v>74</v>
      </c>
      <c r="C75" s="46" t="str">
        <f>IF((COUNT(حسابگر!E82))=1,حسابگر!E82,"")</f>
        <v/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5.75" x14ac:dyDescent="0.25">
      <c r="A76" s="7"/>
      <c r="B76" s="47">
        <v>75</v>
      </c>
      <c r="C76" s="46" t="str">
        <f>IF((COUNT(حسابگر!E83))=1,حسابگر!E83,"")</f>
        <v/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5.75" x14ac:dyDescent="0.25">
      <c r="A77" s="7"/>
      <c r="B77" s="47">
        <v>76</v>
      </c>
      <c r="C77" s="46" t="str">
        <f>IF((COUNT(حسابگر!E84))=1,حسابگر!E84,"")</f>
        <v/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5.75" x14ac:dyDescent="0.25">
      <c r="A78" s="7"/>
      <c r="B78" s="47">
        <v>77</v>
      </c>
      <c r="C78" s="46" t="str">
        <f>IF((COUNT(حسابگر!E85))=1,حسابگر!E85,"")</f>
        <v/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5.75" x14ac:dyDescent="0.25">
      <c r="A79" s="7"/>
      <c r="B79" s="47">
        <v>78</v>
      </c>
      <c r="C79" s="46" t="str">
        <f>IF((COUNT(حسابگر!E86))=1,حسابگر!E86,"")</f>
        <v/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5.75" x14ac:dyDescent="0.25">
      <c r="A80" s="7"/>
      <c r="B80" s="47">
        <v>79</v>
      </c>
      <c r="C80" s="46" t="str">
        <f>IF((COUNT(حسابگر!E87))=1,حسابگر!E87,"")</f>
        <v/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5.75" x14ac:dyDescent="0.25">
      <c r="A81" s="7"/>
      <c r="B81" s="47">
        <v>80</v>
      </c>
      <c r="C81" s="46" t="str">
        <f>IF((COUNT(حسابگر!E88))=1,حسابگر!E88,"")</f>
        <v/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5.75" x14ac:dyDescent="0.25">
      <c r="A82" s="7"/>
      <c r="B82" s="47">
        <v>81</v>
      </c>
      <c r="C82" s="46" t="str">
        <f>IF((COUNT(حسابگر!E89))=1,حسابگر!E89,"")</f>
        <v/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5.75" x14ac:dyDescent="0.25">
      <c r="A83" s="7"/>
      <c r="B83" s="47">
        <v>82</v>
      </c>
      <c r="C83" s="46" t="str">
        <f>IF((COUNT(حسابگر!E90))=1,حسابگر!E90,"")</f>
        <v/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5.75" x14ac:dyDescent="0.25">
      <c r="A84" s="7"/>
      <c r="B84" s="47">
        <v>83</v>
      </c>
      <c r="C84" s="46" t="str">
        <f>IF((COUNT(حسابگر!E91))=1,حسابگر!E91,"")</f>
        <v/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5.75" x14ac:dyDescent="0.25">
      <c r="A85" s="7"/>
      <c r="B85" s="47">
        <v>84</v>
      </c>
      <c r="C85" s="46" t="str">
        <f>IF((COUNT(حسابگر!E92))=1,حسابگر!E92,"")</f>
        <v/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5.75" x14ac:dyDescent="0.25">
      <c r="A86" s="7"/>
      <c r="B86" s="47">
        <v>85</v>
      </c>
      <c r="C86" s="46" t="str">
        <f>IF((COUNT(حسابگر!E93))=1,حسابگر!E93,"")</f>
        <v/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5.75" x14ac:dyDescent="0.25">
      <c r="A87" s="7"/>
      <c r="B87" s="47">
        <v>86</v>
      </c>
      <c r="C87" s="46" t="str">
        <f>IF((COUNT(حسابگر!E94))=1,حسابگر!E94,"")</f>
        <v/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5.75" x14ac:dyDescent="0.25">
      <c r="A88" s="7"/>
      <c r="B88" s="47">
        <v>87</v>
      </c>
      <c r="C88" s="46" t="str">
        <f>IF((COUNT(حسابگر!E95))=1,حسابگر!E95,"")</f>
        <v/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5.75" x14ac:dyDescent="0.25">
      <c r="A89" s="7"/>
      <c r="B89" s="47">
        <v>88</v>
      </c>
      <c r="C89" s="46" t="str">
        <f>IF((COUNT(حسابگر!E96))=1,حسابگر!E96,"")</f>
        <v/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5.75" x14ac:dyDescent="0.25">
      <c r="A90" s="7"/>
      <c r="B90" s="47">
        <v>89</v>
      </c>
      <c r="C90" s="46" t="str">
        <f>IF((COUNT(حسابگر!E97))=1,حسابگر!E97,"")</f>
        <v/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5.75" x14ac:dyDescent="0.25">
      <c r="A91" s="7"/>
      <c r="B91" s="47">
        <v>90</v>
      </c>
      <c r="C91" s="46" t="str">
        <f>IF((COUNT(حسابگر!E98))=1,حسابگر!E98,"")</f>
        <v/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5.75" x14ac:dyDescent="0.25">
      <c r="A92" s="7"/>
      <c r="B92" s="47">
        <v>91</v>
      </c>
      <c r="C92" s="46" t="str">
        <f>IF((COUNT(حسابگر!E99))=1,حسابگر!E99,"")</f>
        <v/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5.75" x14ac:dyDescent="0.25">
      <c r="A93" s="7"/>
      <c r="B93" s="47">
        <v>92</v>
      </c>
      <c r="C93" s="46" t="str">
        <f>IF((COUNT(حسابگر!E100))=1,حسابگر!E100,"")</f>
        <v/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5.75" x14ac:dyDescent="0.25">
      <c r="A94" s="7"/>
      <c r="B94" s="47">
        <v>93</v>
      </c>
      <c r="C94" s="46" t="str">
        <f>IF((COUNT(حسابگر!E101))=1,حسابگر!E101,"")</f>
        <v/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5.75" x14ac:dyDescent="0.25">
      <c r="A95" s="7"/>
      <c r="B95" s="47">
        <v>94</v>
      </c>
      <c r="C95" s="46" t="str">
        <f>IF((COUNT(حسابگر!E102))=1,حسابگر!E102,"")</f>
        <v/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5.75" x14ac:dyDescent="0.25">
      <c r="A96" s="7"/>
      <c r="B96" s="47">
        <v>95</v>
      </c>
      <c r="C96" s="46" t="str">
        <f>IF((COUNT(حسابگر!E103))=1,حسابگر!E103,"")</f>
        <v/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5.75" x14ac:dyDescent="0.25">
      <c r="A97" s="7"/>
      <c r="B97" s="47">
        <v>96</v>
      </c>
      <c r="C97" s="46" t="str">
        <f>IF((COUNT(حسابگر!E104))=1,حسابگر!E104,"")</f>
        <v/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5.75" x14ac:dyDescent="0.25">
      <c r="A98" s="7"/>
      <c r="B98" s="47">
        <v>97</v>
      </c>
      <c r="C98" s="46" t="str">
        <f>IF((COUNT(حسابگر!E105))=1,حسابگر!E105,"")</f>
        <v/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5.75" x14ac:dyDescent="0.25">
      <c r="A99" s="7"/>
      <c r="B99" s="47">
        <v>98</v>
      </c>
      <c r="C99" s="46" t="str">
        <f>IF((COUNT(حسابگر!E106))=1,حسابگر!E106,"")</f>
        <v/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5.75" x14ac:dyDescent="0.25">
      <c r="A100" s="7"/>
      <c r="B100" s="47">
        <v>99</v>
      </c>
      <c r="C100" s="46" t="str">
        <f>IF((COUNT(حسابگر!E107))=1,حسابگر!E107,"")</f>
        <v/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5.75" x14ac:dyDescent="0.25">
      <c r="A101" s="7"/>
      <c r="B101" s="47">
        <v>100</v>
      </c>
      <c r="C101" s="46" t="str">
        <f>IF((COUNT(حسابگر!E108))=1,حسابگر!E108,"")</f>
        <v/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x14ac:dyDescent="0.25">
      <c r="A102" s="7"/>
      <c r="B102" s="48"/>
      <c r="C102" s="4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x14ac:dyDescent="0.25">
      <c r="A103" s="7"/>
      <c r="B103" s="39"/>
      <c r="C103" s="40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x14ac:dyDescent="0.25">
      <c r="A104" s="7"/>
      <c r="B104" s="39"/>
      <c r="C104" s="40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x14ac:dyDescent="0.25">
      <c r="A105" s="7"/>
      <c r="B105" s="39"/>
      <c r="C105" s="40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x14ac:dyDescent="0.25">
      <c r="A106" s="7"/>
      <c r="B106" s="39"/>
      <c r="C106" s="40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x14ac:dyDescent="0.25">
      <c r="A107" s="7"/>
      <c r="B107" s="39"/>
      <c r="C107" s="40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x14ac:dyDescent="0.25">
      <c r="A108" s="7"/>
      <c r="B108" s="39"/>
      <c r="C108" s="4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x14ac:dyDescent="0.25">
      <c r="A109" s="7"/>
      <c r="B109" s="39"/>
      <c r="C109" s="4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x14ac:dyDescent="0.25">
      <c r="A110" s="7"/>
      <c r="B110" s="39"/>
      <c r="C110" s="40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x14ac:dyDescent="0.25">
      <c r="A111" s="7"/>
      <c r="B111" s="39"/>
      <c r="C111" s="40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x14ac:dyDescent="0.25">
      <c r="A112" s="7"/>
      <c r="B112" s="39"/>
      <c r="C112" s="40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x14ac:dyDescent="0.25">
      <c r="A113" s="7"/>
      <c r="B113" s="39"/>
      <c r="C113" s="40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x14ac:dyDescent="0.25">
      <c r="A114" s="7"/>
      <c r="B114" s="39"/>
      <c r="C114" s="40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x14ac:dyDescent="0.25">
      <c r="A115" s="7"/>
      <c r="B115" s="39"/>
      <c r="C115" s="40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x14ac:dyDescent="0.25">
      <c r="A116" s="7"/>
      <c r="B116" s="39"/>
      <c r="C116" s="40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x14ac:dyDescent="0.25">
      <c r="A117" s="7"/>
      <c r="B117" s="39"/>
      <c r="C117" s="40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x14ac:dyDescent="0.25">
      <c r="A118" s="7"/>
      <c r="B118" s="39"/>
      <c r="C118" s="40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x14ac:dyDescent="0.25">
      <c r="A119" s="7"/>
      <c r="B119" s="39"/>
      <c r="C119" s="40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x14ac:dyDescent="0.25">
      <c r="A120" s="7"/>
      <c r="B120" s="39"/>
      <c r="C120" s="40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x14ac:dyDescent="0.25">
      <c r="A121" s="7"/>
      <c r="B121" s="39"/>
      <c r="C121" s="40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x14ac:dyDescent="0.25">
      <c r="A122" s="7"/>
      <c r="B122" s="39"/>
      <c r="C122" s="40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x14ac:dyDescent="0.25">
      <c r="A123" s="7"/>
      <c r="B123" s="39"/>
      <c r="C123" s="40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x14ac:dyDescent="0.25">
      <c r="A124" s="7"/>
      <c r="B124" s="39"/>
      <c r="C124" s="40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x14ac:dyDescent="0.25">
      <c r="A125" s="7"/>
      <c r="B125" s="39"/>
      <c r="C125" s="40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x14ac:dyDescent="0.25">
      <c r="A126" s="7"/>
      <c r="B126" s="39"/>
      <c r="C126" s="40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x14ac:dyDescent="0.25">
      <c r="A127" s="7"/>
      <c r="B127" s="39"/>
      <c r="C127" s="40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x14ac:dyDescent="0.25">
      <c r="A128" s="7"/>
      <c r="B128" s="39"/>
      <c r="C128" s="40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x14ac:dyDescent="0.25">
      <c r="A129" s="7"/>
      <c r="B129" s="39"/>
      <c r="C129" s="40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x14ac:dyDescent="0.25">
      <c r="A130" s="7"/>
      <c r="B130" s="39"/>
      <c r="C130" s="40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x14ac:dyDescent="0.25">
      <c r="A131" s="7"/>
      <c r="B131" s="39"/>
      <c r="C131" s="40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x14ac:dyDescent="0.25">
      <c r="A132" s="7"/>
      <c r="B132" s="39"/>
      <c r="C132" s="40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x14ac:dyDescent="0.25">
      <c r="A133" s="7"/>
      <c r="B133" s="39"/>
      <c r="C133" s="40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x14ac:dyDescent="0.25">
      <c r="A134" s="7"/>
      <c r="B134" s="39"/>
      <c r="C134" s="40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x14ac:dyDescent="0.25">
      <c r="A135" s="7"/>
      <c r="B135" s="39"/>
      <c r="C135" s="40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x14ac:dyDescent="0.25">
      <c r="A136" s="7"/>
      <c r="B136" s="39"/>
      <c r="C136" s="40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x14ac:dyDescent="0.25">
      <c r="A137" s="7"/>
      <c r="B137" s="39"/>
      <c r="C137" s="40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x14ac:dyDescent="0.25">
      <c r="A138" s="7"/>
      <c r="B138" s="39"/>
      <c r="C138" s="40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x14ac:dyDescent="0.25">
      <c r="A139" s="7"/>
      <c r="B139" s="39"/>
      <c r="C139" s="40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x14ac:dyDescent="0.25">
      <c r="A140" s="7"/>
      <c r="B140" s="39"/>
      <c r="C140" s="40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x14ac:dyDescent="0.25">
      <c r="A141" s="7"/>
      <c r="B141" s="39"/>
      <c r="C141" s="40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x14ac:dyDescent="0.25">
      <c r="A142" s="7"/>
      <c r="B142" s="39"/>
      <c r="C142" s="40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x14ac:dyDescent="0.25">
      <c r="A143" s="7"/>
      <c r="B143" s="39"/>
      <c r="C143" s="40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x14ac:dyDescent="0.25">
      <c r="A144" s="7"/>
      <c r="B144" s="39"/>
      <c r="C144" s="40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x14ac:dyDescent="0.25">
      <c r="A145" s="7"/>
      <c r="B145" s="39"/>
      <c r="C145" s="40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x14ac:dyDescent="0.25">
      <c r="A146" s="7"/>
      <c r="B146" s="39"/>
      <c r="C146" s="40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x14ac:dyDescent="0.25">
      <c r="A147" s="7"/>
      <c r="B147" s="39"/>
      <c r="C147" s="40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x14ac:dyDescent="0.25">
      <c r="A148" s="7"/>
      <c r="B148" s="39"/>
      <c r="C148" s="40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x14ac:dyDescent="0.25">
      <c r="A149" s="7"/>
      <c r="B149" s="39"/>
      <c r="C149" s="40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x14ac:dyDescent="0.25">
      <c r="A150" s="7"/>
      <c r="B150" s="39"/>
      <c r="C150" s="40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x14ac:dyDescent="0.25">
      <c r="A151" s="7"/>
      <c r="B151" s="39"/>
      <c r="C151" s="40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x14ac:dyDescent="0.25">
      <c r="A152" s="7"/>
      <c r="B152" s="39"/>
      <c r="C152" s="40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x14ac:dyDescent="0.25">
      <c r="A153" s="7"/>
      <c r="B153" s="39"/>
      <c r="C153" s="40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x14ac:dyDescent="0.25">
      <c r="A154" s="7"/>
      <c r="B154" s="39"/>
      <c r="C154" s="40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x14ac:dyDescent="0.25">
      <c r="A155" s="7"/>
      <c r="B155" s="39"/>
      <c r="C155" s="40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x14ac:dyDescent="0.25">
      <c r="A156" s="7"/>
      <c r="B156" s="39"/>
      <c r="C156" s="40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x14ac:dyDescent="0.25">
      <c r="A157" s="7"/>
      <c r="B157" s="39"/>
      <c r="C157" s="40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x14ac:dyDescent="0.25">
      <c r="A158" s="7"/>
      <c r="B158" s="39"/>
      <c r="C158" s="40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x14ac:dyDescent="0.25">
      <c r="A159" s="7"/>
      <c r="B159" s="39"/>
      <c r="C159" s="40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x14ac:dyDescent="0.25">
      <c r="A160" s="7"/>
      <c r="B160" s="39"/>
      <c r="C160" s="40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x14ac:dyDescent="0.25">
      <c r="A161" s="7"/>
      <c r="B161" s="39"/>
      <c r="C161" s="40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22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</sheetData>
  <mergeCells count="49">
    <mergeCell ref="X4:X5"/>
    <mergeCell ref="G3:G4"/>
    <mergeCell ref="E3:F4"/>
    <mergeCell ref="E5:F6"/>
    <mergeCell ref="G5:G6"/>
    <mergeCell ref="J3:L4"/>
    <mergeCell ref="L6:L7"/>
    <mergeCell ref="J6:K7"/>
    <mergeCell ref="H3:H8"/>
    <mergeCell ref="E7:F8"/>
    <mergeCell ref="G7:G8"/>
    <mergeCell ref="E26:E27"/>
    <mergeCell ref="F26:F27"/>
    <mergeCell ref="G26:G27"/>
    <mergeCell ref="E19:E20"/>
    <mergeCell ref="F19:F20"/>
    <mergeCell ref="G19:G20"/>
    <mergeCell ref="E22:G23"/>
    <mergeCell ref="E24:E25"/>
    <mergeCell ref="F24:F25"/>
    <mergeCell ref="G24:G25"/>
    <mergeCell ref="F17:F18"/>
    <mergeCell ref="K19:K20"/>
    <mergeCell ref="J10:K11"/>
    <mergeCell ref="J12:K13"/>
    <mergeCell ref="H10:H13"/>
    <mergeCell ref="G10:G11"/>
    <mergeCell ref="G12:G13"/>
    <mergeCell ref="E10:F11"/>
    <mergeCell ref="E12:F13"/>
    <mergeCell ref="G17:G18"/>
    <mergeCell ref="E15:K16"/>
    <mergeCell ref="E17:E18"/>
    <mergeCell ref="H26:H27"/>
    <mergeCell ref="H19:H20"/>
    <mergeCell ref="H17:H18"/>
    <mergeCell ref="J8:K9"/>
    <mergeCell ref="L8:L9"/>
    <mergeCell ref="I26:J27"/>
    <mergeCell ref="L10:L11"/>
    <mergeCell ref="L12:L13"/>
    <mergeCell ref="K17:K18"/>
    <mergeCell ref="I17:J18"/>
    <mergeCell ref="I19:J20"/>
    <mergeCell ref="K26:K27"/>
    <mergeCell ref="H22:K23"/>
    <mergeCell ref="H24:H25"/>
    <mergeCell ref="K24:K25"/>
    <mergeCell ref="I24:J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حسابگر</vt:lpstr>
      <vt:lpstr>گزارش</vt:lpstr>
      <vt:lpstr>حسابگر!Print_Area</vt:lpstr>
      <vt:lpstr>گزارش!Print_Area</vt:lpstr>
      <vt:lpstr>گزارش!Print_Titles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NG</cp:lastModifiedBy>
  <cp:lastPrinted>2013-12-05T21:19:36Z</cp:lastPrinted>
  <dcterms:created xsi:type="dcterms:W3CDTF">2009-11-23T05:42:37Z</dcterms:created>
  <dcterms:modified xsi:type="dcterms:W3CDTF">2024-01-16T05:53:12Z</dcterms:modified>
</cp:coreProperties>
</file>